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1" documentId="13_ncr:1_{8C953137-0384-47B9-A878-8025F461D15D}" xr6:coauthVersionLast="47" xr6:coauthVersionMax="47" xr10:uidLastSave="{1A608684-76B5-493B-8DA5-233A26A9A1E8}"/>
  <bookViews>
    <workbookView xWindow="-120" yWindow="-120" windowWidth="29040" windowHeight="1584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'!$F$8:$K$333</definedName>
    <definedName name="ColumnTitle">'Sales &amp; Purchases Data '!$F$8</definedName>
    <definedName name="ColumnTitle_1">Table2[[#Headers],[DISTRICT TAX AREAS]]</definedName>
    <definedName name="CountyLookup">CountyTable!$A$1:$B$325</definedName>
    <definedName name="_xlnm.Print_Area" localSheetId="3">Instructions!$A$3:$AE$16</definedName>
    <definedName name="_xlnm.Print_Area" localSheetId="0">'Sales &amp; Purchases Data '!$A$1:$K$1568</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3" l="1"/>
  <c r="K21" i="3"/>
  <c r="H235" i="1"/>
  <c r="K18" i="3"/>
  <c r="H16" i="1"/>
  <c r="G16" i="1"/>
  <c r="G118" i="1"/>
  <c r="K111" i="3"/>
  <c r="K110" i="3"/>
  <c r="H118" i="1"/>
  <c r="H22" i="1"/>
  <c r="G22" i="1"/>
  <c r="G235" i="1"/>
  <c r="K226" i="3"/>
  <c r="K271" i="3"/>
  <c r="H281" i="1"/>
  <c r="G281" i="1"/>
  <c r="K52" i="3"/>
  <c r="G54" i="1"/>
  <c r="H54" i="1"/>
  <c r="K309" i="3"/>
  <c r="K276" i="3"/>
  <c r="K263" i="3"/>
  <c r="K260" i="3"/>
  <c r="K242" i="3"/>
  <c r="K229" i="3"/>
  <c r="K227" i="3"/>
  <c r="K216" i="3"/>
  <c r="K195" i="3"/>
  <c r="K194" i="3"/>
  <c r="K123" i="3"/>
  <c r="K120" i="3"/>
  <c r="K90" i="3"/>
  <c r="K80" i="3"/>
  <c r="K78" i="3"/>
  <c r="K76" i="3"/>
  <c r="K71" i="3"/>
  <c r="K62" i="3"/>
  <c r="K60" i="3"/>
  <c r="K40" i="3"/>
  <c r="K26" i="3"/>
  <c r="K25" i="3"/>
  <c r="K24" i="3"/>
  <c r="K23" i="3"/>
  <c r="K20" i="3"/>
  <c r="K19" i="3"/>
  <c r="J62" i="3"/>
  <c r="J20" i="3"/>
  <c r="J23" i="3"/>
  <c r="J60" i="3"/>
  <c r="J195" i="3"/>
  <c r="J24" i="3"/>
  <c r="J123" i="3"/>
  <c r="J227" i="3"/>
  <c r="J76" i="3"/>
  <c r="J21" i="3"/>
  <c r="J26" i="3"/>
  <c r="J40" i="3"/>
  <c r="J261" i="3"/>
  <c r="J27" i="3"/>
  <c r="J229" i="3"/>
  <c r="J120" i="3"/>
  <c r="J78" i="3"/>
  <c r="J110" i="3"/>
  <c r="J263" i="3"/>
  <c r="J276" i="3"/>
  <c r="J271" i="3"/>
  <c r="J80" i="3"/>
  <c r="J71" i="3"/>
  <c r="J242" i="3"/>
  <c r="J102" i="3"/>
  <c r="J22" i="3"/>
  <c r="J216" i="3"/>
  <c r="J309" i="3"/>
  <c r="J19" i="3"/>
  <c r="J226" i="3"/>
  <c r="J18" i="3"/>
  <c r="J52" i="3"/>
  <c r="J25" i="3"/>
  <c r="J260" i="3"/>
  <c r="J111" i="3"/>
  <c r="J90" i="3"/>
  <c r="I118" i="1" l="1"/>
  <c r="K118" i="1" s="1"/>
  <c r="I16" i="1"/>
  <c r="K16" i="1" s="1"/>
  <c r="I18" i="3"/>
  <c r="I22" i="3"/>
  <c r="I110" i="3"/>
  <c r="I111" i="3"/>
  <c r="I25" i="3"/>
  <c r="I216" i="3"/>
  <c r="I276" i="3"/>
  <c r="I261" i="3"/>
  <c r="I226" i="3"/>
  <c r="I26" i="3"/>
  <c r="I263" i="3"/>
  <c r="I229" i="3"/>
  <c r="I21" i="3"/>
  <c r="I27" i="3"/>
  <c r="I102" i="3"/>
  <c r="I60" i="3"/>
  <c r="I271" i="3"/>
  <c r="I71" i="3"/>
  <c r="I195" i="3"/>
  <c r="I78" i="3"/>
  <c r="I40" i="3"/>
  <c r="I120" i="3"/>
  <c r="I123" i="3"/>
  <c r="I242" i="3"/>
  <c r="I20" i="3"/>
  <c r="I227" i="3"/>
  <c r="I260" i="3"/>
  <c r="I23" i="3"/>
  <c r="I19" i="3"/>
  <c r="I90" i="3"/>
  <c r="I309" i="3"/>
  <c r="I62" i="3"/>
  <c r="I24" i="3"/>
  <c r="I80" i="3"/>
  <c r="I52" i="3"/>
  <c r="I76" i="3"/>
  <c r="I22" i="1"/>
  <c r="K22" i="1" s="1"/>
  <c r="I235" i="1"/>
  <c r="K235" i="1" s="1"/>
  <c r="I281" i="1"/>
  <c r="K281" i="1" s="1"/>
  <c r="I54" i="1"/>
  <c r="K54" i="1" s="1"/>
  <c r="K27" i="3"/>
  <c r="J28" i="3"/>
  <c r="I28" i="3" l="1"/>
  <c r="K28" i="3"/>
  <c r="J29" i="3"/>
  <c r="I29" i="3" l="1"/>
  <c r="K29" i="3"/>
  <c r="J30" i="3"/>
  <c r="I30" i="3" l="1"/>
  <c r="K30" i="3"/>
  <c r="J31" i="3"/>
  <c r="I31" i="3" l="1"/>
  <c r="K31" i="3"/>
  <c r="J32" i="3"/>
  <c r="I32" i="3" l="1"/>
  <c r="K32" i="3"/>
  <c r="J33" i="3"/>
  <c r="I33" i="3" l="1"/>
  <c r="K33" i="3"/>
  <c r="H40" i="1" l="1"/>
  <c r="G40" i="1"/>
  <c r="H322" i="1"/>
  <c r="G322" i="1"/>
  <c r="H286" i="1"/>
  <c r="G286" i="1"/>
  <c r="H273" i="1"/>
  <c r="G273" i="1"/>
  <c r="H270" i="1"/>
  <c r="G270" i="1"/>
  <c r="H251" i="1"/>
  <c r="G251" i="1"/>
  <c r="H238" i="1"/>
  <c r="G238" i="1"/>
  <c r="H236" i="1"/>
  <c r="G236" i="1"/>
  <c r="H225" i="1"/>
  <c r="G225" i="1"/>
  <c r="H203" i="1"/>
  <c r="G203" i="1"/>
  <c r="H130" i="1"/>
  <c r="G130" i="1"/>
  <c r="H127" i="1"/>
  <c r="G127" i="1"/>
  <c r="H97" i="1"/>
  <c r="G97" i="1"/>
  <c r="H85" i="1"/>
  <c r="G85" i="1"/>
  <c r="H82" i="1"/>
  <c r="G82" i="1"/>
  <c r="H79" i="1"/>
  <c r="G79" i="1"/>
  <c r="H75" i="1"/>
  <c r="G75" i="1"/>
  <c r="H65" i="1"/>
  <c r="G65" i="1"/>
  <c r="H63" i="1"/>
  <c r="G63" i="1"/>
  <c r="H25" i="1"/>
  <c r="G25" i="1"/>
  <c r="H24" i="1"/>
  <c r="G24" i="1"/>
  <c r="H19" i="1"/>
  <c r="G19" i="1"/>
  <c r="I322" i="1" l="1"/>
  <c r="K322" i="1" s="1"/>
  <c r="I286" i="1"/>
  <c r="K286" i="1" s="1"/>
  <c r="I40" i="1"/>
  <c r="K40" i="1" s="1"/>
  <c r="I273" i="1"/>
  <c r="K273" i="1" s="1"/>
  <c r="I270" i="1"/>
  <c r="K270" i="1" s="1"/>
  <c r="I203" i="1"/>
  <c r="K203" i="1" s="1"/>
  <c r="I251" i="1"/>
  <c r="K251" i="1" s="1"/>
  <c r="I238" i="1"/>
  <c r="K238" i="1" s="1"/>
  <c r="I236" i="1"/>
  <c r="K236" i="1" s="1"/>
  <c r="I225" i="1"/>
  <c r="K225" i="1" s="1"/>
  <c r="I130" i="1"/>
  <c r="K130" i="1" s="1"/>
  <c r="I127" i="1"/>
  <c r="K127" i="1" s="1"/>
  <c r="I97" i="1"/>
  <c r="K97" i="1" s="1"/>
  <c r="I85" i="1"/>
  <c r="K85" i="1" s="1"/>
  <c r="I24" i="1"/>
  <c r="K24" i="1" s="1"/>
  <c r="I79" i="1"/>
  <c r="K79" i="1" s="1"/>
  <c r="I75" i="1"/>
  <c r="K75" i="1" s="1"/>
  <c r="I82" i="1"/>
  <c r="K82" i="1" s="1"/>
  <c r="I19" i="1"/>
  <c r="K19" i="1" s="1"/>
  <c r="I65" i="1"/>
  <c r="K65" i="1" s="1"/>
  <c r="I63" i="1"/>
  <c r="K63" i="1" s="1"/>
  <c r="I25" i="1"/>
  <c r="K25" i="1" s="1"/>
  <c r="K139" i="3"/>
  <c r="K84" i="3"/>
  <c r="H146" i="1"/>
  <c r="J139" i="3"/>
  <c r="J84" i="3"/>
  <c r="I84" i="3" l="1"/>
  <c r="I139" i="3"/>
  <c r="G146" i="1"/>
  <c r="I146" i="1" s="1"/>
  <c r="K146" i="1" s="1"/>
  <c r="H91" i="1"/>
  <c r="G91" i="1"/>
  <c r="K77" i="3"/>
  <c r="G81" i="1"/>
  <c r="H81" i="1"/>
  <c r="K218" i="3"/>
  <c r="J41" i="3"/>
  <c r="J77" i="3"/>
  <c r="I77" i="3" l="1"/>
  <c r="I41" i="3"/>
  <c r="I91" i="1"/>
  <c r="K91" i="1" s="1"/>
  <c r="I81" i="1"/>
  <c r="K81" i="1" s="1"/>
  <c r="H351" i="1"/>
  <c r="G351" i="1"/>
  <c r="H350" i="1"/>
  <c r="G350" i="1"/>
  <c r="H349" i="1"/>
  <c r="G349" i="1"/>
  <c r="H347" i="1"/>
  <c r="G347" i="1"/>
  <c r="H346" i="1"/>
  <c r="G346" i="1"/>
  <c r="H345" i="1"/>
  <c r="G345" i="1"/>
  <c r="H343" i="1"/>
  <c r="G343" i="1"/>
  <c r="H342" i="1"/>
  <c r="G342" i="1"/>
  <c r="H341" i="1"/>
  <c r="G341" i="1"/>
  <c r="H340" i="1"/>
  <c r="G340" i="1"/>
  <c r="H338" i="1"/>
  <c r="G338" i="1"/>
  <c r="H336" i="1"/>
  <c r="G336" i="1"/>
  <c r="H335" i="1"/>
  <c r="G335" i="1"/>
  <c r="H334" i="1"/>
  <c r="G334" i="1"/>
  <c r="H333" i="1"/>
  <c r="G333" i="1"/>
  <c r="H332" i="1"/>
  <c r="G332" i="1"/>
  <c r="H331" i="1"/>
  <c r="G331" i="1"/>
  <c r="H330" i="1"/>
  <c r="G330" i="1"/>
  <c r="H329" i="1"/>
  <c r="G329" i="1"/>
  <c r="H328" i="1"/>
  <c r="G328" i="1"/>
  <c r="H327" i="1"/>
  <c r="G327" i="1"/>
  <c r="H326" i="1"/>
  <c r="G326" i="1"/>
  <c r="H324" i="1"/>
  <c r="G324" i="1"/>
  <c r="H323" i="1"/>
  <c r="G323"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299" i="1"/>
  <c r="G299" i="1"/>
  <c r="H297" i="1"/>
  <c r="G297" i="1"/>
  <c r="H296" i="1"/>
  <c r="G296" i="1"/>
  <c r="H295" i="1"/>
  <c r="G295" i="1"/>
  <c r="H294" i="1"/>
  <c r="G294" i="1"/>
  <c r="H293" i="1"/>
  <c r="G293" i="1"/>
  <c r="H291" i="1"/>
  <c r="G291" i="1"/>
  <c r="H290" i="1"/>
  <c r="G290" i="1"/>
  <c r="H289" i="1"/>
  <c r="G289" i="1"/>
  <c r="H288" i="1"/>
  <c r="G288" i="1"/>
  <c r="H287" i="1"/>
  <c r="G287" i="1"/>
  <c r="H285" i="1"/>
  <c r="G285" i="1"/>
  <c r="H284" i="1"/>
  <c r="G284" i="1"/>
  <c r="H283" i="1"/>
  <c r="G283" i="1"/>
  <c r="H282" i="1"/>
  <c r="G282" i="1"/>
  <c r="H280" i="1"/>
  <c r="G280" i="1"/>
  <c r="H279" i="1"/>
  <c r="G279" i="1"/>
  <c r="H278" i="1"/>
  <c r="G278" i="1"/>
  <c r="H277" i="1"/>
  <c r="G277" i="1"/>
  <c r="H276" i="1"/>
  <c r="G276" i="1"/>
  <c r="H275" i="1"/>
  <c r="G275" i="1"/>
  <c r="H274" i="1"/>
  <c r="G274" i="1"/>
  <c r="H272" i="1"/>
  <c r="G272" i="1"/>
  <c r="H271" i="1"/>
  <c r="G271" i="1"/>
  <c r="H269" i="1"/>
  <c r="G269" i="1"/>
  <c r="H268" i="1"/>
  <c r="G268" i="1"/>
  <c r="H267" i="1"/>
  <c r="G267" i="1"/>
  <c r="H266" i="1"/>
  <c r="G266" i="1"/>
  <c r="H265" i="1"/>
  <c r="G265" i="1"/>
  <c r="H264" i="1"/>
  <c r="G264" i="1"/>
  <c r="H263" i="1"/>
  <c r="G263" i="1"/>
  <c r="H262" i="1"/>
  <c r="G262" i="1"/>
  <c r="H261" i="1"/>
  <c r="G261" i="1"/>
  <c r="H259" i="1"/>
  <c r="G259" i="1"/>
  <c r="H258" i="1"/>
  <c r="G258" i="1"/>
  <c r="H257" i="1"/>
  <c r="G257" i="1"/>
  <c r="H256" i="1"/>
  <c r="G256" i="1"/>
  <c r="H255" i="1"/>
  <c r="G255" i="1"/>
  <c r="H254" i="1"/>
  <c r="G254" i="1"/>
  <c r="H253" i="1"/>
  <c r="G253" i="1"/>
  <c r="H252" i="1"/>
  <c r="G252" i="1"/>
  <c r="H250" i="1"/>
  <c r="G250" i="1"/>
  <c r="H249" i="1"/>
  <c r="G249" i="1"/>
  <c r="H248" i="1"/>
  <c r="G248" i="1"/>
  <c r="H247" i="1"/>
  <c r="G247" i="1"/>
  <c r="H246" i="1"/>
  <c r="G246" i="1"/>
  <c r="H245" i="1"/>
  <c r="G245" i="1"/>
  <c r="H244" i="1"/>
  <c r="G244" i="1"/>
  <c r="H243" i="1"/>
  <c r="G243" i="1"/>
  <c r="H242" i="1"/>
  <c r="G242" i="1"/>
  <c r="H241" i="1"/>
  <c r="G241" i="1"/>
  <c r="H240" i="1"/>
  <c r="G240" i="1"/>
  <c r="H239" i="1"/>
  <c r="G239" i="1"/>
  <c r="H237" i="1"/>
  <c r="G237" i="1"/>
  <c r="H234" i="1"/>
  <c r="G234" i="1"/>
  <c r="H233" i="1"/>
  <c r="G233" i="1"/>
  <c r="H232" i="1"/>
  <c r="G232" i="1"/>
  <c r="H231" i="1"/>
  <c r="G231" i="1"/>
  <c r="H230" i="1"/>
  <c r="G230" i="1"/>
  <c r="H229" i="1"/>
  <c r="G229" i="1"/>
  <c r="H228" i="1"/>
  <c r="G228" i="1"/>
  <c r="H227" i="1"/>
  <c r="G227" i="1"/>
  <c r="H226" i="1"/>
  <c r="G226"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29" i="1"/>
  <c r="G129" i="1"/>
  <c r="H128" i="1"/>
  <c r="G128" i="1"/>
  <c r="H126" i="1"/>
  <c r="G126" i="1"/>
  <c r="H125" i="1"/>
  <c r="G125" i="1"/>
  <c r="H124" i="1"/>
  <c r="G124" i="1"/>
  <c r="H123" i="1"/>
  <c r="G123" i="1"/>
  <c r="H122" i="1"/>
  <c r="G122" i="1"/>
  <c r="H121" i="1"/>
  <c r="G121" i="1"/>
  <c r="H120" i="1"/>
  <c r="G120" i="1"/>
  <c r="H119" i="1"/>
  <c r="G119"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6" i="1"/>
  <c r="G96" i="1"/>
  <c r="H95" i="1"/>
  <c r="G95" i="1"/>
  <c r="H94" i="1"/>
  <c r="G94" i="1"/>
  <c r="H93" i="1"/>
  <c r="G93" i="1"/>
  <c r="H92" i="1"/>
  <c r="G92" i="1"/>
  <c r="H89" i="1"/>
  <c r="G89" i="1"/>
  <c r="H88" i="1"/>
  <c r="G88" i="1"/>
  <c r="H86" i="1"/>
  <c r="G86" i="1"/>
  <c r="H83" i="1"/>
  <c r="G83" i="1"/>
  <c r="H80" i="1"/>
  <c r="G80" i="1"/>
  <c r="H78" i="1"/>
  <c r="G78" i="1"/>
  <c r="H77" i="1"/>
  <c r="G77" i="1"/>
  <c r="H76" i="1"/>
  <c r="G76" i="1"/>
  <c r="H73" i="1"/>
  <c r="G73" i="1"/>
  <c r="H72" i="1"/>
  <c r="G72" i="1"/>
  <c r="H71" i="1"/>
  <c r="G71" i="1"/>
  <c r="H70" i="1"/>
  <c r="G70" i="1"/>
  <c r="H69" i="1"/>
  <c r="G69" i="1"/>
  <c r="H68" i="1"/>
  <c r="G68" i="1"/>
  <c r="H67" i="1"/>
  <c r="G67" i="1"/>
  <c r="H66" i="1"/>
  <c r="G66" i="1"/>
  <c r="H64" i="1"/>
  <c r="G64" i="1"/>
  <c r="H62" i="1"/>
  <c r="G62" i="1"/>
  <c r="H61" i="1"/>
  <c r="G61" i="1"/>
  <c r="H60" i="1"/>
  <c r="G60" i="1"/>
  <c r="H58" i="1"/>
  <c r="G58" i="1"/>
  <c r="H57" i="1"/>
  <c r="G57" i="1"/>
  <c r="H56" i="1"/>
  <c r="G56" i="1"/>
  <c r="H55" i="1"/>
  <c r="G55" i="1"/>
  <c r="H53" i="1"/>
  <c r="G53" i="1"/>
  <c r="H52" i="1"/>
  <c r="G52" i="1"/>
  <c r="H51" i="1"/>
  <c r="G51" i="1"/>
  <c r="H50" i="1"/>
  <c r="G50" i="1"/>
  <c r="H49" i="1"/>
  <c r="G49" i="1"/>
  <c r="H48" i="1"/>
  <c r="G48" i="1"/>
  <c r="H47" i="1"/>
  <c r="G47" i="1"/>
  <c r="H46" i="1"/>
  <c r="G46" i="1"/>
  <c r="H45" i="1"/>
  <c r="G45" i="1"/>
  <c r="H43" i="1"/>
  <c r="G43" i="1"/>
  <c r="H42" i="1"/>
  <c r="G42"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3" i="1"/>
  <c r="G23" i="1"/>
  <c r="H21" i="1"/>
  <c r="G21" i="1"/>
  <c r="H20" i="1"/>
  <c r="G20" i="1"/>
  <c r="H17" i="1"/>
  <c r="G17" i="1"/>
  <c r="H15" i="1"/>
  <c r="G15" i="1"/>
  <c r="H14" i="1"/>
  <c r="G14" i="1"/>
  <c r="H13" i="1"/>
  <c r="G13" i="1"/>
  <c r="H12" i="1"/>
  <c r="G12" i="1"/>
  <c r="H11" i="1"/>
  <c r="G11" i="1"/>
  <c r="H10" i="1"/>
  <c r="G10" i="1"/>
  <c r="H9" i="1"/>
  <c r="G9" i="1"/>
  <c r="H8" i="1"/>
  <c r="G8" i="1"/>
  <c r="K3" i="1"/>
  <c r="K2" i="1"/>
  <c r="K333" i="3"/>
  <c r="K332" i="3"/>
  <c r="K331" i="3"/>
  <c r="K330" i="3"/>
  <c r="K329" i="3"/>
  <c r="K328" i="3"/>
  <c r="K327" i="3"/>
  <c r="K326" i="3"/>
  <c r="K325" i="3"/>
  <c r="K324" i="3"/>
  <c r="K323" i="3"/>
  <c r="K322" i="3"/>
  <c r="K321" i="3"/>
  <c r="K320" i="3"/>
  <c r="K319" i="3"/>
  <c r="K318" i="3"/>
  <c r="K317" i="3"/>
  <c r="K316" i="3"/>
  <c r="K315" i="3"/>
  <c r="K314" i="3"/>
  <c r="K313" i="3"/>
  <c r="K312" i="3"/>
  <c r="K311" i="3"/>
  <c r="K310"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5" i="3"/>
  <c r="K274" i="3"/>
  <c r="K273" i="3"/>
  <c r="K272" i="3"/>
  <c r="K270" i="3"/>
  <c r="K269" i="3"/>
  <c r="K268" i="3"/>
  <c r="K267" i="3"/>
  <c r="K266" i="3"/>
  <c r="K265" i="3"/>
  <c r="K264" i="3"/>
  <c r="K262" i="3"/>
  <c r="K261" i="3"/>
  <c r="K259" i="3"/>
  <c r="K258" i="3"/>
  <c r="K257" i="3"/>
  <c r="K256" i="3"/>
  <c r="K255" i="3"/>
  <c r="K254" i="3"/>
  <c r="K253" i="3"/>
  <c r="K252" i="3"/>
  <c r="K251" i="3"/>
  <c r="K250" i="3"/>
  <c r="K249" i="3"/>
  <c r="K248" i="3"/>
  <c r="K247" i="3"/>
  <c r="K246" i="3"/>
  <c r="K245" i="3"/>
  <c r="K244" i="3"/>
  <c r="K243" i="3"/>
  <c r="K241" i="3"/>
  <c r="K240" i="3"/>
  <c r="K239" i="3"/>
  <c r="K238" i="3"/>
  <c r="K237" i="3"/>
  <c r="K236" i="3"/>
  <c r="K235" i="3"/>
  <c r="K234" i="3"/>
  <c r="K233" i="3"/>
  <c r="K232" i="3"/>
  <c r="K231" i="3"/>
  <c r="K230" i="3"/>
  <c r="K228" i="3"/>
  <c r="K225" i="3"/>
  <c r="K224" i="3"/>
  <c r="K223" i="3"/>
  <c r="K222" i="3"/>
  <c r="K221" i="3"/>
  <c r="K220" i="3"/>
  <c r="K219" i="3"/>
  <c r="K217" i="3"/>
  <c r="K215" i="3"/>
  <c r="K214" i="3"/>
  <c r="K213" i="3"/>
  <c r="K212" i="3"/>
  <c r="K211" i="3"/>
  <c r="K210" i="3"/>
  <c r="K209" i="3"/>
  <c r="K208" i="3"/>
  <c r="K207" i="3"/>
  <c r="K206" i="3"/>
  <c r="K205" i="3"/>
  <c r="K204" i="3"/>
  <c r="K203" i="3"/>
  <c r="K202" i="3"/>
  <c r="K201" i="3"/>
  <c r="K200" i="3"/>
  <c r="K199" i="3"/>
  <c r="K198" i="3"/>
  <c r="K197" i="3"/>
  <c r="K196"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8" i="3"/>
  <c r="K137" i="3"/>
  <c r="K136" i="3"/>
  <c r="K135" i="3"/>
  <c r="K134" i="3"/>
  <c r="K133" i="3"/>
  <c r="K132" i="3"/>
  <c r="K131" i="3"/>
  <c r="K130" i="3"/>
  <c r="K129" i="3"/>
  <c r="K128" i="3"/>
  <c r="K127" i="3"/>
  <c r="K126" i="3"/>
  <c r="K125" i="3"/>
  <c r="K124" i="3"/>
  <c r="K122" i="3"/>
  <c r="K121" i="3"/>
  <c r="K119" i="3"/>
  <c r="K118" i="3"/>
  <c r="K117" i="3"/>
  <c r="K116" i="3"/>
  <c r="K115" i="3"/>
  <c r="K114" i="3"/>
  <c r="K113" i="3"/>
  <c r="K112" i="3"/>
  <c r="K109" i="3"/>
  <c r="K108" i="3"/>
  <c r="K107" i="3"/>
  <c r="K106" i="3"/>
  <c r="K105" i="3"/>
  <c r="K104" i="3"/>
  <c r="K103" i="3"/>
  <c r="K102" i="3"/>
  <c r="K101" i="3"/>
  <c r="K100" i="3"/>
  <c r="K99" i="3"/>
  <c r="K98" i="3"/>
  <c r="K97" i="3"/>
  <c r="K96" i="3"/>
  <c r="K95" i="3"/>
  <c r="K94" i="3"/>
  <c r="K93" i="3"/>
  <c r="K92" i="3"/>
  <c r="K91" i="3"/>
  <c r="K89" i="3"/>
  <c r="K88" i="3"/>
  <c r="K87" i="3"/>
  <c r="K86" i="3"/>
  <c r="K85" i="3"/>
  <c r="K83" i="3"/>
  <c r="K82" i="3"/>
  <c r="K81" i="3"/>
  <c r="K79" i="3"/>
  <c r="K75" i="3"/>
  <c r="K74" i="3"/>
  <c r="K73" i="3"/>
  <c r="K72" i="3"/>
  <c r="K70" i="3"/>
  <c r="K69" i="3"/>
  <c r="K68" i="3"/>
  <c r="K67" i="3"/>
  <c r="K66" i="3"/>
  <c r="K65" i="3"/>
  <c r="K64" i="3"/>
  <c r="K63" i="3"/>
  <c r="K61" i="3"/>
  <c r="K59" i="3"/>
  <c r="K58" i="3"/>
  <c r="K57" i="3"/>
  <c r="K56" i="3"/>
  <c r="K55" i="3"/>
  <c r="K54" i="3"/>
  <c r="K53" i="3"/>
  <c r="K51" i="3"/>
  <c r="K50" i="3"/>
  <c r="K49" i="3"/>
  <c r="K48" i="3"/>
  <c r="K47" i="3"/>
  <c r="K46" i="3"/>
  <c r="K45" i="3"/>
  <c r="K44" i="3"/>
  <c r="K43" i="3"/>
  <c r="K42" i="3"/>
  <c r="K41" i="3"/>
  <c r="K39" i="3"/>
  <c r="K38" i="3"/>
  <c r="K37" i="3"/>
  <c r="K36" i="3"/>
  <c r="K35" i="3"/>
  <c r="K34" i="3"/>
  <c r="K17" i="3"/>
  <c r="K16" i="3"/>
  <c r="K15" i="3"/>
  <c r="K14" i="3"/>
  <c r="K13" i="3"/>
  <c r="K12" i="3"/>
  <c r="K11" i="3"/>
  <c r="K10" i="3"/>
  <c r="K9" i="3"/>
  <c r="K6" i="3"/>
  <c r="K7" i="3" s="1"/>
  <c r="J138" i="3"/>
  <c r="J206" i="3"/>
  <c r="J129" i="3"/>
  <c r="J184" i="3"/>
  <c r="J93" i="3"/>
  <c r="J282" i="3"/>
  <c r="J87" i="3"/>
  <c r="J99" i="3"/>
  <c r="J238" i="3"/>
  <c r="J204" i="3"/>
  <c r="J234" i="3"/>
  <c r="J214" i="3"/>
  <c r="J187" i="3"/>
  <c r="J154" i="3"/>
  <c r="J57" i="3"/>
  <c r="J46" i="3"/>
  <c r="J264" i="3"/>
  <c r="J63" i="3"/>
  <c r="J157" i="3"/>
  <c r="J321" i="3"/>
  <c r="J320" i="3"/>
  <c r="J220" i="3"/>
  <c r="J328" i="3"/>
  <c r="J166" i="3"/>
  <c r="J66" i="3"/>
  <c r="J130" i="3"/>
  <c r="J72" i="3"/>
  <c r="J151" i="3"/>
  <c r="J202" i="3"/>
  <c r="J109" i="3"/>
  <c r="J246" i="3"/>
  <c r="J191" i="3"/>
  <c r="J107" i="3"/>
  <c r="J241" i="3"/>
  <c r="J312" i="3"/>
  <c r="J203" i="3"/>
  <c r="J239" i="3"/>
  <c r="J56" i="3"/>
  <c r="J199" i="3"/>
  <c r="J286" i="3"/>
  <c r="J256" i="3"/>
  <c r="J248" i="3"/>
  <c r="J268" i="3"/>
  <c r="J61" i="3"/>
  <c r="J149" i="3"/>
  <c r="J315" i="3"/>
  <c r="J250" i="3"/>
  <c r="J179" i="3"/>
  <c r="J81" i="3"/>
  <c r="J161" i="3"/>
  <c r="J243" i="3"/>
  <c r="J249" i="3"/>
  <c r="J290" i="3"/>
  <c r="J85" i="3"/>
  <c r="J159" i="3"/>
  <c r="J302" i="3"/>
  <c r="J54" i="3"/>
  <c r="J51" i="3"/>
  <c r="J73" i="3"/>
  <c r="J128" i="3"/>
  <c r="J37" i="3"/>
  <c r="J45" i="3"/>
  <c r="J114" i="3"/>
  <c r="J185" i="3"/>
  <c r="J252" i="3"/>
  <c r="J67" i="3"/>
  <c r="J97" i="3"/>
  <c r="J197" i="3"/>
  <c r="J323" i="3"/>
  <c r="J88" i="3"/>
  <c r="J285" i="3"/>
  <c r="J219" i="3"/>
  <c r="J147" i="3"/>
  <c r="J198" i="3"/>
  <c r="J189" i="3"/>
  <c r="J173" i="3"/>
  <c r="J236" i="3"/>
  <c r="J231" i="3"/>
  <c r="J277" i="3"/>
  <c r="J135" i="3"/>
  <c r="J283" i="3"/>
  <c r="J121" i="3"/>
  <c r="J70" i="3"/>
  <c r="J274" i="3"/>
  <c r="J175" i="3"/>
  <c r="J319" i="3"/>
  <c r="J10" i="3"/>
  <c r="J53" i="3"/>
  <c r="J240" i="3"/>
  <c r="J98" i="3"/>
  <c r="J137" i="3"/>
  <c r="J148" i="3"/>
  <c r="J112" i="3"/>
  <c r="J207" i="3"/>
  <c r="J79" i="3"/>
  <c r="J172" i="3"/>
  <c r="J272" i="3"/>
  <c r="J212" i="3"/>
  <c r="J217" i="3"/>
  <c r="J300" i="3"/>
  <c r="J12" i="3"/>
  <c r="J164" i="3"/>
  <c r="J42" i="3"/>
  <c r="J215" i="3"/>
  <c r="J122" i="3"/>
  <c r="J232" i="3"/>
  <c r="J150" i="3"/>
  <c r="J89" i="3"/>
  <c r="J163" i="3"/>
  <c r="J68" i="3"/>
  <c r="J296" i="3"/>
  <c r="J44" i="3"/>
  <c r="J298" i="3"/>
  <c r="J201" i="3"/>
  <c r="J133" i="3"/>
  <c r="J160" i="3"/>
  <c r="J132" i="3"/>
  <c r="J331" i="3"/>
  <c r="J11" i="3"/>
  <c r="J306" i="3"/>
  <c r="J92" i="3"/>
  <c r="J108" i="3"/>
  <c r="J330" i="3"/>
  <c r="J266" i="3"/>
  <c r="J47" i="3"/>
  <c r="J174" i="3"/>
  <c r="J95" i="3"/>
  <c r="J210" i="3"/>
  <c r="J134" i="3"/>
  <c r="J162" i="3"/>
  <c r="J116" i="3"/>
  <c r="J103" i="3"/>
  <c r="J144" i="3"/>
  <c r="J115" i="3"/>
  <c r="J176" i="3"/>
  <c r="J146" i="3"/>
  <c r="J293" i="3"/>
  <c r="J168" i="3"/>
  <c r="J156" i="3"/>
  <c r="J141" i="3"/>
  <c r="J225" i="3"/>
  <c r="J96" i="3"/>
  <c r="J245" i="3"/>
  <c r="J136" i="3"/>
  <c r="J297" i="3"/>
  <c r="J64" i="3"/>
  <c r="J117" i="3"/>
  <c r="J127" i="3"/>
  <c r="J190" i="3"/>
  <c r="J326" i="3"/>
  <c r="J155" i="3"/>
  <c r="J177" i="3"/>
  <c r="J228" i="3"/>
  <c r="J186" i="3"/>
  <c r="J304" i="3"/>
  <c r="J280" i="3"/>
  <c r="J284" i="3"/>
  <c r="J165" i="3"/>
  <c r="J83" i="3"/>
  <c r="J69" i="3"/>
  <c r="J221" i="3"/>
  <c r="J106" i="3"/>
  <c r="J324" i="3"/>
  <c r="J167" i="3"/>
  <c r="J253" i="3"/>
  <c r="J124" i="3"/>
  <c r="J254" i="3"/>
  <c r="J251" i="3"/>
  <c r="J310" i="3"/>
  <c r="J322" i="3"/>
  <c r="J209" i="3"/>
  <c r="J113" i="3"/>
  <c r="J311" i="3"/>
  <c r="J91" i="3"/>
  <c r="J178" i="3"/>
  <c r="J208" i="3"/>
  <c r="J58" i="3"/>
  <c r="J325" i="3"/>
  <c r="J152" i="3"/>
  <c r="J59" i="3"/>
  <c r="J224" i="3"/>
  <c r="J49" i="3"/>
  <c r="J65" i="3"/>
  <c r="J213" i="3"/>
  <c r="J316" i="3"/>
  <c r="J223" i="3"/>
  <c r="J289" i="3"/>
  <c r="J131" i="3"/>
  <c r="J43" i="3"/>
  <c r="J327" i="3"/>
  <c r="J101" i="3"/>
  <c r="J36" i="3"/>
  <c r="J301" i="3"/>
  <c r="J94" i="3"/>
  <c r="J35" i="3"/>
  <c r="J181" i="3"/>
  <c r="J258" i="3"/>
  <c r="J288" i="3"/>
  <c r="J118" i="3"/>
  <c r="J193" i="3"/>
  <c r="J233" i="3"/>
  <c r="J305" i="3"/>
  <c r="J125" i="3"/>
  <c r="J140" i="3"/>
  <c r="J273" i="3"/>
  <c r="J205" i="3"/>
  <c r="J74" i="3"/>
  <c r="J17" i="3"/>
  <c r="J180" i="3"/>
  <c r="J269" i="3"/>
  <c r="J313" i="3"/>
  <c r="J281" i="3"/>
  <c r="J257" i="3"/>
  <c r="J222" i="3"/>
  <c r="J259" i="3"/>
  <c r="J314" i="3"/>
  <c r="J262" i="3"/>
  <c r="J182" i="3"/>
  <c r="J169" i="3"/>
  <c r="J13" i="3"/>
  <c r="J211" i="3"/>
  <c r="J153" i="3"/>
  <c r="J295" i="3"/>
  <c r="J143" i="3"/>
  <c r="J100" i="3"/>
  <c r="J235" i="3"/>
  <c r="J14" i="3"/>
  <c r="J171" i="3"/>
  <c r="J183" i="3"/>
  <c r="J119" i="3"/>
  <c r="J291" i="3"/>
  <c r="J317" i="3"/>
  <c r="J86" i="3"/>
  <c r="J279" i="3"/>
  <c r="J265" i="3"/>
  <c r="J270" i="3"/>
  <c r="J48" i="3"/>
  <c r="J255" i="3"/>
  <c r="J244" i="3"/>
  <c r="J318" i="3"/>
  <c r="J267" i="3"/>
  <c r="J104" i="3"/>
  <c r="J308" i="3"/>
  <c r="J9" i="3"/>
  <c r="J75" i="3"/>
  <c r="J39" i="3"/>
  <c r="J294" i="3"/>
  <c r="J278" i="3"/>
  <c r="J194" i="3"/>
  <c r="J287" i="3"/>
  <c r="J332" i="3"/>
  <c r="J50" i="3"/>
  <c r="J105" i="3"/>
  <c r="J82" i="3"/>
  <c r="J200" i="3"/>
  <c r="J142" i="3"/>
  <c r="J34" i="3"/>
  <c r="J303" i="3"/>
  <c r="J15" i="3"/>
  <c r="J158" i="3"/>
  <c r="J218" i="3"/>
  <c r="J292" i="3"/>
  <c r="J188" i="3"/>
  <c r="J329" i="3"/>
  <c r="J38" i="3"/>
  <c r="J275" i="3"/>
  <c r="J196" i="3"/>
  <c r="J333" i="3"/>
  <c r="J237" i="3"/>
  <c r="J55" i="3"/>
  <c r="J170" i="3"/>
  <c r="J126" i="3"/>
  <c r="J145" i="3"/>
  <c r="J299" i="3"/>
  <c r="J307" i="3"/>
  <c r="J230" i="3"/>
  <c r="J192" i="3"/>
  <c r="J247" i="3"/>
  <c r="J16" i="3"/>
  <c r="I119" i="1" l="1"/>
  <c r="K119" i="1" s="1"/>
  <c r="I117" i="1"/>
  <c r="K117" i="1" s="1"/>
  <c r="I117" i="3"/>
  <c r="I223" i="3"/>
  <c r="I128" i="3"/>
  <c r="I57" i="3"/>
  <c r="I323" i="3"/>
  <c r="I93" i="3"/>
  <c r="I168" i="3"/>
  <c r="I275" i="3"/>
  <c r="I177" i="3"/>
  <c r="I308" i="3"/>
  <c r="I142" i="3"/>
  <c r="I12" i="3"/>
  <c r="I193" i="3"/>
  <c r="I196" i="3"/>
  <c r="I126" i="3"/>
  <c r="I315" i="3"/>
  <c r="I240" i="3"/>
  <c r="I283" i="3"/>
  <c r="I146" i="3"/>
  <c r="I221" i="3"/>
  <c r="I116" i="3"/>
  <c r="I262" i="3"/>
  <c r="I153" i="3"/>
  <c r="I13" i="3"/>
  <c r="I38" i="3"/>
  <c r="I64" i="3"/>
  <c r="I250" i="3"/>
  <c r="I248" i="3"/>
  <c r="I173" i="3"/>
  <c r="I121" i="3"/>
  <c r="I303" i="3"/>
  <c r="I191" i="3"/>
  <c r="I249" i="3"/>
  <c r="I166" i="3"/>
  <c r="I255" i="3"/>
  <c r="I265" i="3"/>
  <c r="I287" i="3"/>
  <c r="I199" i="3"/>
  <c r="I192" i="3"/>
  <c r="I278" i="3"/>
  <c r="I159" i="3"/>
  <c r="I304" i="3"/>
  <c r="I69" i="3"/>
  <c r="I174" i="3"/>
  <c r="I176" i="3"/>
  <c r="I115" i="3"/>
  <c r="I133" i="3"/>
  <c r="I317" i="3"/>
  <c r="I234" i="3"/>
  <c r="I202" i="3"/>
  <c r="I241" i="3"/>
  <c r="I85" i="3"/>
  <c r="I286" i="3"/>
  <c r="I246" i="3"/>
  <c r="I135" i="3"/>
  <c r="I197" i="3"/>
  <c r="I107" i="3"/>
  <c r="I140" i="3"/>
  <c r="I88" i="3"/>
  <c r="I328" i="3"/>
  <c r="I311" i="3"/>
  <c r="I147" i="3"/>
  <c r="I44" i="3"/>
  <c r="I61" i="3"/>
  <c r="I48" i="3"/>
  <c r="I201" i="3"/>
  <c r="I36" i="3"/>
  <c r="I205" i="3"/>
  <c r="I310" i="3"/>
  <c r="I251" i="3"/>
  <c r="I14" i="3"/>
  <c r="I219" i="3"/>
  <c r="I43" i="3"/>
  <c r="I132" i="3"/>
  <c r="I277" i="3"/>
  <c r="I178" i="3"/>
  <c r="I37" i="3"/>
  <c r="I103" i="3"/>
  <c r="I235" i="3"/>
  <c r="I230" i="3"/>
  <c r="I172" i="3"/>
  <c r="I327" i="3"/>
  <c r="I65" i="3"/>
  <c r="I157" i="3"/>
  <c r="I208" i="3"/>
  <c r="I224" i="3"/>
  <c r="I96" i="3"/>
  <c r="I136" i="3"/>
  <c r="I239" i="3"/>
  <c r="I291" i="3"/>
  <c r="I181" i="3"/>
  <c r="I299" i="3"/>
  <c r="I114" i="3"/>
  <c r="I130" i="3"/>
  <c r="I67" i="3"/>
  <c r="I87" i="3"/>
  <c r="I207" i="3"/>
  <c r="I220" i="3"/>
  <c r="I72" i="3"/>
  <c r="I284" i="3"/>
  <c r="I206" i="3"/>
  <c r="I179" i="3"/>
  <c r="I158" i="3"/>
  <c r="I302" i="3"/>
  <c r="I272" i="3"/>
  <c r="I312" i="3"/>
  <c r="I169" i="3"/>
  <c r="I127" i="3"/>
  <c r="I297" i="3"/>
  <c r="I301" i="3"/>
  <c r="I305" i="3"/>
  <c r="I237" i="3"/>
  <c r="I106" i="3"/>
  <c r="I47" i="3"/>
  <c r="I101" i="3"/>
  <c r="I212" i="3"/>
  <c r="I268" i="3"/>
  <c r="I10" i="3"/>
  <c r="I141" i="3"/>
  <c r="I247" i="3"/>
  <c r="I150" i="3"/>
  <c r="I214" i="3"/>
  <c r="I274" i="3"/>
  <c r="I326" i="3"/>
  <c r="I145" i="3"/>
  <c r="I218" i="3"/>
  <c r="I49" i="3"/>
  <c r="I314" i="3"/>
  <c r="I217" i="3"/>
  <c r="I232" i="3"/>
  <c r="I108" i="3"/>
  <c r="I74" i="3"/>
  <c r="I318" i="3"/>
  <c r="I186" i="3"/>
  <c r="I290" i="3"/>
  <c r="I325" i="3"/>
  <c r="I94" i="3"/>
  <c r="I112" i="3"/>
  <c r="I11" i="3"/>
  <c r="I131" i="3"/>
  <c r="I294" i="3"/>
  <c r="I45" i="3"/>
  <c r="I253" i="3"/>
  <c r="I15" i="3"/>
  <c r="I213" i="3"/>
  <c r="I129" i="3"/>
  <c r="I100" i="3"/>
  <c r="I113" i="3"/>
  <c r="I122" i="3"/>
  <c r="I296" i="3"/>
  <c r="I98" i="3"/>
  <c r="I89" i="3"/>
  <c r="I34" i="3"/>
  <c r="I175" i="3"/>
  <c r="I321" i="3"/>
  <c r="I73" i="3"/>
  <c r="I270" i="3"/>
  <c r="I194" i="3"/>
  <c r="I109" i="3"/>
  <c r="I148" i="3"/>
  <c r="I162" i="3"/>
  <c r="I222" i="3"/>
  <c r="I183" i="3"/>
  <c r="I59" i="3"/>
  <c r="I211" i="3"/>
  <c r="I182" i="3"/>
  <c r="I185" i="3"/>
  <c r="I264" i="3"/>
  <c r="I289" i="3"/>
  <c r="I125" i="3"/>
  <c r="I66" i="3"/>
  <c r="I119" i="3"/>
  <c r="I279" i="3"/>
  <c r="I267" i="3"/>
  <c r="I151" i="3"/>
  <c r="I39" i="3"/>
  <c r="I170" i="3"/>
  <c r="I54" i="3"/>
  <c r="I324" i="3"/>
  <c r="I228" i="3"/>
  <c r="I273" i="3"/>
  <c r="I333" i="3"/>
  <c r="I204" i="3"/>
  <c r="I9" i="3"/>
  <c r="I104" i="3"/>
  <c r="I70" i="3"/>
  <c r="I258" i="3"/>
  <c r="I187" i="3"/>
  <c r="I134" i="3"/>
  <c r="I320" i="3"/>
  <c r="I156" i="3"/>
  <c r="I190" i="3"/>
  <c r="I215" i="3"/>
  <c r="I266" i="3"/>
  <c r="I330" i="3"/>
  <c r="I161" i="3"/>
  <c r="I188" i="3"/>
  <c r="I322" i="3"/>
  <c r="I319" i="3"/>
  <c r="I243" i="3"/>
  <c r="I79" i="3"/>
  <c r="I298" i="3"/>
  <c r="I203" i="3"/>
  <c r="I281" i="3"/>
  <c r="I238" i="3"/>
  <c r="I332" i="3"/>
  <c r="I99" i="3"/>
  <c r="I280" i="3"/>
  <c r="I189" i="3"/>
  <c r="I42" i="3"/>
  <c r="I92" i="3"/>
  <c r="I225" i="3"/>
  <c r="I143" i="3"/>
  <c r="I68" i="3"/>
  <c r="I259" i="3"/>
  <c r="I154" i="3"/>
  <c r="I165" i="3"/>
  <c r="I58" i="3"/>
  <c r="I313" i="3"/>
  <c r="I254" i="3"/>
  <c r="I252" i="3"/>
  <c r="I118" i="3"/>
  <c r="I50" i="3"/>
  <c r="I46" i="3"/>
  <c r="I144" i="3"/>
  <c r="I331" i="3"/>
  <c r="I17" i="3"/>
  <c r="I316" i="3"/>
  <c r="I155" i="3"/>
  <c r="I75" i="3"/>
  <c r="I91" i="3"/>
  <c r="I149" i="3"/>
  <c r="I97" i="3"/>
  <c r="I82" i="3"/>
  <c r="I282" i="3"/>
  <c r="I198" i="3"/>
  <c r="I210" i="3"/>
  <c r="I124" i="3"/>
  <c r="I180" i="3"/>
  <c r="I233" i="3"/>
  <c r="I256" i="3"/>
  <c r="I209" i="3"/>
  <c r="I152" i="3"/>
  <c r="I56" i="3"/>
  <c r="I285" i="3"/>
  <c r="I307" i="3"/>
  <c r="I236" i="3"/>
  <c r="I295" i="3"/>
  <c r="I167" i="3"/>
  <c r="I55" i="3"/>
  <c r="I171" i="3"/>
  <c r="I163" i="3"/>
  <c r="I160" i="3"/>
  <c r="I288" i="3"/>
  <c r="I81" i="3"/>
  <c r="I137" i="3"/>
  <c r="I231" i="3"/>
  <c r="I138" i="3"/>
  <c r="I292" i="3"/>
  <c r="I53" i="3"/>
  <c r="I95" i="3"/>
  <c r="I257" i="3"/>
  <c r="I63" i="3"/>
  <c r="I184" i="3"/>
  <c r="I51" i="3"/>
  <c r="I105" i="3"/>
  <c r="I269" i="3"/>
  <c r="I293" i="3"/>
  <c r="I306" i="3"/>
  <c r="I329" i="3"/>
  <c r="I35" i="3"/>
  <c r="I16" i="3"/>
  <c r="I244" i="3"/>
  <c r="I245" i="3"/>
  <c r="I200" i="3"/>
  <c r="I83" i="3"/>
  <c r="I164" i="3"/>
  <c r="I300" i="3"/>
  <c r="I86" i="3"/>
  <c r="K4" i="1"/>
  <c r="K5" i="1" s="1"/>
  <c r="I338" i="1"/>
  <c r="K338" i="1" s="1"/>
  <c r="I343" i="1"/>
  <c r="K343" i="1" s="1"/>
  <c r="I14" i="1"/>
  <c r="K14" i="1" s="1"/>
  <c r="I21" i="1"/>
  <c r="K21" i="1" s="1"/>
  <c r="I11" i="1"/>
  <c r="K11" i="1" s="1"/>
  <c r="I15" i="1"/>
  <c r="K15" i="1" s="1"/>
  <c r="I23" i="1"/>
  <c r="K23" i="1" s="1"/>
  <c r="I29" i="1"/>
  <c r="K29" i="1" s="1"/>
  <c r="I176" i="1"/>
  <c r="K176" i="1" s="1"/>
  <c r="I180" i="1"/>
  <c r="K180" i="1" s="1"/>
  <c r="I188" i="1"/>
  <c r="K188" i="1" s="1"/>
  <c r="I192" i="1"/>
  <c r="K192" i="1" s="1"/>
  <c r="I196" i="1"/>
  <c r="K196" i="1" s="1"/>
  <c r="I205" i="1"/>
  <c r="K205" i="1" s="1"/>
  <c r="I209" i="1"/>
  <c r="K209" i="1" s="1"/>
  <c r="I213" i="1"/>
  <c r="K213" i="1" s="1"/>
  <c r="I221" i="1"/>
  <c r="K221" i="1" s="1"/>
  <c r="I226" i="1"/>
  <c r="K226" i="1" s="1"/>
  <c r="I230" i="1"/>
  <c r="K230" i="1" s="1"/>
  <c r="I241" i="1"/>
  <c r="K241" i="1" s="1"/>
  <c r="I245" i="1"/>
  <c r="K245" i="1" s="1"/>
  <c r="I249" i="1"/>
  <c r="K249" i="1" s="1"/>
  <c r="I258" i="1"/>
  <c r="K258" i="1" s="1"/>
  <c r="I263" i="1"/>
  <c r="K263" i="1" s="1"/>
  <c r="I267" i="1"/>
  <c r="K267" i="1" s="1"/>
  <c r="I277" i="1"/>
  <c r="K277" i="1" s="1"/>
  <c r="I282" i="1"/>
  <c r="K282" i="1" s="1"/>
  <c r="I287" i="1"/>
  <c r="K287" i="1" s="1"/>
  <c r="I291" i="1"/>
  <c r="K291" i="1" s="1"/>
  <c r="I296" i="1"/>
  <c r="K296" i="1" s="1"/>
  <c r="I302" i="1"/>
  <c r="K302" i="1" s="1"/>
  <c r="I306" i="1"/>
  <c r="K306" i="1" s="1"/>
  <c r="I310" i="1"/>
  <c r="K310" i="1" s="1"/>
  <c r="I314" i="1"/>
  <c r="K314" i="1" s="1"/>
  <c r="I318" i="1"/>
  <c r="K318" i="1" s="1"/>
  <c r="I323" i="1"/>
  <c r="K323" i="1" s="1"/>
  <c r="I328" i="1"/>
  <c r="K328" i="1" s="1"/>
  <c r="I332" i="1"/>
  <c r="K332" i="1" s="1"/>
  <c r="I336" i="1"/>
  <c r="K336" i="1" s="1"/>
  <c r="I342" i="1"/>
  <c r="K342" i="1" s="1"/>
  <c r="I347" i="1"/>
  <c r="K347" i="1" s="1"/>
  <c r="I32" i="1"/>
  <c r="K32" i="1" s="1"/>
  <c r="I175" i="1"/>
  <c r="K175" i="1" s="1"/>
  <c r="I179" i="1"/>
  <c r="K179" i="1" s="1"/>
  <c r="I183" i="1"/>
  <c r="K183" i="1" s="1"/>
  <c r="I191" i="1"/>
  <c r="K191" i="1" s="1"/>
  <c r="I195" i="1"/>
  <c r="K195" i="1" s="1"/>
  <c r="I199" i="1"/>
  <c r="K199" i="1" s="1"/>
  <c r="I208" i="1"/>
  <c r="K208" i="1" s="1"/>
  <c r="I212" i="1"/>
  <c r="K212" i="1" s="1"/>
  <c r="I216" i="1"/>
  <c r="K216" i="1" s="1"/>
  <c r="I224" i="1"/>
  <c r="K224" i="1" s="1"/>
  <c r="I229" i="1"/>
  <c r="K229" i="1" s="1"/>
  <c r="I233" i="1"/>
  <c r="K233" i="1" s="1"/>
  <c r="I244" i="1"/>
  <c r="K244" i="1" s="1"/>
  <c r="I248" i="1"/>
  <c r="K248" i="1" s="1"/>
  <c r="I253" i="1"/>
  <c r="K253" i="1" s="1"/>
  <c r="I262" i="1"/>
  <c r="K262" i="1" s="1"/>
  <c r="I341" i="1"/>
  <c r="K341" i="1" s="1"/>
  <c r="I346" i="1"/>
  <c r="K346" i="1" s="1"/>
  <c r="I351" i="1"/>
  <c r="K351" i="1" s="1"/>
  <c r="I8" i="1"/>
  <c r="K8" i="1" s="1"/>
  <c r="I17" i="1"/>
  <c r="K17" i="1" s="1"/>
  <c r="I30" i="1"/>
  <c r="K30" i="1" s="1"/>
  <c r="I34" i="1"/>
  <c r="K34" i="1" s="1"/>
  <c r="I38" i="1"/>
  <c r="K38" i="1" s="1"/>
  <c r="I45" i="1"/>
  <c r="K45" i="1" s="1"/>
  <c r="I9" i="1"/>
  <c r="K9" i="1" s="1"/>
  <c r="I31" i="1"/>
  <c r="K31" i="1" s="1"/>
  <c r="I50" i="1"/>
  <c r="K50" i="1" s="1"/>
  <c r="I55" i="1"/>
  <c r="K55" i="1" s="1"/>
  <c r="I66" i="1"/>
  <c r="K66" i="1" s="1"/>
  <c r="I96" i="1"/>
  <c r="K96" i="1" s="1"/>
  <c r="I101" i="1"/>
  <c r="K101" i="1" s="1"/>
  <c r="I109" i="1"/>
  <c r="K109" i="1" s="1"/>
  <c r="I132" i="1"/>
  <c r="K132" i="1" s="1"/>
  <c r="I136" i="1"/>
  <c r="K136" i="1" s="1"/>
  <c r="I140" i="1"/>
  <c r="K140" i="1" s="1"/>
  <c r="I161" i="1"/>
  <c r="K161" i="1" s="1"/>
  <c r="I33" i="1"/>
  <c r="K33" i="1" s="1"/>
  <c r="I49" i="1"/>
  <c r="K49" i="1" s="1"/>
  <c r="I20" i="1"/>
  <c r="K20" i="1" s="1"/>
  <c r="I266" i="1"/>
  <c r="K266" i="1" s="1"/>
  <c r="I271" i="1"/>
  <c r="K271" i="1" s="1"/>
  <c r="I28" i="1"/>
  <c r="K28" i="1" s="1"/>
  <c r="I53" i="1"/>
  <c r="K53" i="1" s="1"/>
  <c r="I58" i="1"/>
  <c r="K58" i="1" s="1"/>
  <c r="I95" i="1"/>
  <c r="K95" i="1" s="1"/>
  <c r="I100" i="1"/>
  <c r="K100" i="1" s="1"/>
  <c r="I104" i="1"/>
  <c r="K104" i="1" s="1"/>
  <c r="I131" i="1"/>
  <c r="K131" i="1" s="1"/>
  <c r="I135" i="1"/>
  <c r="K135" i="1" s="1"/>
  <c r="I139" i="1"/>
  <c r="K139" i="1" s="1"/>
  <c r="I160" i="1"/>
  <c r="K160" i="1" s="1"/>
  <c r="I12" i="1"/>
  <c r="K12" i="1" s="1"/>
  <c r="I35" i="1"/>
  <c r="K35" i="1" s="1"/>
  <c r="I39" i="1"/>
  <c r="K39" i="1" s="1"/>
  <c r="I46" i="1"/>
  <c r="K46" i="1" s="1"/>
  <c r="I181" i="1"/>
  <c r="K181" i="1" s="1"/>
  <c r="I278" i="1"/>
  <c r="K278" i="1" s="1"/>
  <c r="I283" i="1"/>
  <c r="K283" i="1" s="1"/>
  <c r="I288" i="1"/>
  <c r="K288" i="1" s="1"/>
  <c r="I293" i="1"/>
  <c r="K293" i="1" s="1"/>
  <c r="I297" i="1"/>
  <c r="K297" i="1" s="1"/>
  <c r="I303" i="1"/>
  <c r="K303" i="1" s="1"/>
  <c r="I307" i="1"/>
  <c r="K307" i="1" s="1"/>
  <c r="I311" i="1"/>
  <c r="K311" i="1" s="1"/>
  <c r="I315" i="1"/>
  <c r="K315" i="1" s="1"/>
  <c r="I319" i="1"/>
  <c r="K319" i="1" s="1"/>
  <c r="I324" i="1"/>
  <c r="K324" i="1" s="1"/>
  <c r="I329" i="1"/>
  <c r="K329" i="1" s="1"/>
  <c r="I333" i="1"/>
  <c r="K333" i="1" s="1"/>
  <c r="I349" i="1"/>
  <c r="K349" i="1" s="1"/>
  <c r="I13" i="1"/>
  <c r="K13" i="1" s="1"/>
  <c r="I42" i="1"/>
  <c r="K42" i="1" s="1"/>
  <c r="I178" i="1"/>
  <c r="K178" i="1" s="1"/>
  <c r="I279" i="1"/>
  <c r="K279" i="1" s="1"/>
  <c r="I284" i="1"/>
  <c r="K284" i="1" s="1"/>
  <c r="I289" i="1"/>
  <c r="K289" i="1" s="1"/>
  <c r="I294" i="1"/>
  <c r="K294" i="1" s="1"/>
  <c r="I299" i="1"/>
  <c r="K299" i="1" s="1"/>
  <c r="I304" i="1"/>
  <c r="K304" i="1" s="1"/>
  <c r="I308" i="1"/>
  <c r="K308" i="1" s="1"/>
  <c r="I312" i="1"/>
  <c r="K312" i="1" s="1"/>
  <c r="I316" i="1"/>
  <c r="K316" i="1" s="1"/>
  <c r="I320" i="1"/>
  <c r="K320" i="1" s="1"/>
  <c r="I326" i="1"/>
  <c r="K326" i="1" s="1"/>
  <c r="I330" i="1"/>
  <c r="K330" i="1" s="1"/>
  <c r="I334" i="1"/>
  <c r="K334" i="1" s="1"/>
  <c r="I340" i="1"/>
  <c r="K340" i="1" s="1"/>
  <c r="I345" i="1"/>
  <c r="K345" i="1" s="1"/>
  <c r="I350" i="1"/>
  <c r="K350" i="1" s="1"/>
  <c r="I10" i="1"/>
  <c r="K10" i="1" s="1"/>
  <c r="I26" i="1"/>
  <c r="K26" i="1" s="1"/>
  <c r="I51" i="1"/>
  <c r="K51" i="1" s="1"/>
  <c r="I61" i="1"/>
  <c r="K61" i="1" s="1"/>
  <c r="I67" i="1"/>
  <c r="K67" i="1" s="1"/>
  <c r="I98" i="1"/>
  <c r="K98" i="1" s="1"/>
  <c r="I106" i="1"/>
  <c r="K106" i="1" s="1"/>
  <c r="I110" i="1"/>
  <c r="K110" i="1" s="1"/>
  <c r="I133" i="1"/>
  <c r="K133" i="1" s="1"/>
  <c r="I158" i="1"/>
  <c r="K158" i="1" s="1"/>
  <c r="I162" i="1"/>
  <c r="K162" i="1" s="1"/>
  <c r="I27" i="1"/>
  <c r="K27" i="1" s="1"/>
  <c r="I57" i="1"/>
  <c r="K57" i="1" s="1"/>
  <c r="I62" i="1"/>
  <c r="K62" i="1" s="1"/>
  <c r="I68" i="1"/>
  <c r="K68" i="1" s="1"/>
  <c r="I103" i="1"/>
  <c r="K103" i="1" s="1"/>
  <c r="I107" i="1"/>
  <c r="K107" i="1" s="1"/>
  <c r="I111" i="1"/>
  <c r="K111" i="1" s="1"/>
  <c r="I138" i="1"/>
  <c r="K138" i="1" s="1"/>
  <c r="I163" i="1"/>
  <c r="K163" i="1" s="1"/>
  <c r="I78" i="1"/>
  <c r="K78" i="1" s="1"/>
  <c r="I88" i="1"/>
  <c r="K88" i="1" s="1"/>
  <c r="I94" i="1"/>
  <c r="K94" i="1" s="1"/>
  <c r="I114" i="1"/>
  <c r="K114" i="1" s="1"/>
  <c r="I123" i="1"/>
  <c r="K123" i="1" s="1"/>
  <c r="I128" i="1"/>
  <c r="K128" i="1" s="1"/>
  <c r="I144" i="1"/>
  <c r="K144" i="1" s="1"/>
  <c r="I149" i="1"/>
  <c r="K149" i="1" s="1"/>
  <c r="I153" i="1"/>
  <c r="K153" i="1" s="1"/>
  <c r="I157" i="1"/>
  <c r="K157" i="1" s="1"/>
  <c r="I36" i="1"/>
  <c r="K36" i="1" s="1"/>
  <c r="I69" i="1"/>
  <c r="K69" i="1" s="1"/>
  <c r="I73" i="1"/>
  <c r="K73" i="1" s="1"/>
  <c r="I80" i="1"/>
  <c r="K80" i="1" s="1"/>
  <c r="I120" i="1"/>
  <c r="K120" i="1" s="1"/>
  <c r="I124" i="1"/>
  <c r="K124" i="1" s="1"/>
  <c r="I129" i="1"/>
  <c r="K129" i="1" s="1"/>
  <c r="I141" i="1"/>
  <c r="K141" i="1" s="1"/>
  <c r="I145" i="1"/>
  <c r="K145" i="1" s="1"/>
  <c r="I150" i="1"/>
  <c r="K150" i="1" s="1"/>
  <c r="I37" i="1"/>
  <c r="K37" i="1" s="1"/>
  <c r="I47" i="1"/>
  <c r="K47" i="1" s="1"/>
  <c r="I70" i="1"/>
  <c r="K70" i="1" s="1"/>
  <c r="I76" i="1"/>
  <c r="K76" i="1" s="1"/>
  <c r="I92" i="1"/>
  <c r="K92" i="1" s="1"/>
  <c r="I112" i="1"/>
  <c r="K112" i="1" s="1"/>
  <c r="I116" i="1"/>
  <c r="K116" i="1" s="1"/>
  <c r="I121" i="1"/>
  <c r="K121" i="1" s="1"/>
  <c r="I142" i="1"/>
  <c r="K142" i="1" s="1"/>
  <c r="I147" i="1"/>
  <c r="K147" i="1" s="1"/>
  <c r="I155" i="1"/>
  <c r="K155" i="1" s="1"/>
  <c r="I166" i="1"/>
  <c r="K166" i="1" s="1"/>
  <c r="I48" i="1"/>
  <c r="K48" i="1" s="1"/>
  <c r="I71" i="1"/>
  <c r="K71" i="1" s="1"/>
  <c r="I86" i="1"/>
  <c r="K86" i="1" s="1"/>
  <c r="I93" i="1"/>
  <c r="K93" i="1" s="1"/>
  <c r="I113" i="1"/>
  <c r="K113" i="1" s="1"/>
  <c r="I126" i="1"/>
  <c r="K126" i="1" s="1"/>
  <c r="I143" i="1"/>
  <c r="K143" i="1" s="1"/>
  <c r="I148" i="1"/>
  <c r="K148" i="1" s="1"/>
  <c r="I152" i="1"/>
  <c r="K152" i="1" s="1"/>
  <c r="I156" i="1"/>
  <c r="K156" i="1" s="1"/>
  <c r="I171" i="1"/>
  <c r="K171" i="1" s="1"/>
  <c r="I159" i="1"/>
  <c r="K159" i="1" s="1"/>
  <c r="I60" i="1"/>
  <c r="K60" i="1" s="1"/>
  <c r="I64" i="1"/>
  <c r="K64" i="1" s="1"/>
  <c r="I83" i="1"/>
  <c r="K83" i="1" s="1"/>
  <c r="I89" i="1"/>
  <c r="K89" i="1" s="1"/>
  <c r="I105" i="1"/>
  <c r="K105" i="1" s="1"/>
  <c r="I108" i="1"/>
  <c r="K108" i="1" s="1"/>
  <c r="I122" i="1"/>
  <c r="K122" i="1" s="1"/>
  <c r="I125" i="1"/>
  <c r="K125" i="1" s="1"/>
  <c r="I43" i="1"/>
  <c r="K43" i="1" s="1"/>
  <c r="I52" i="1"/>
  <c r="K52" i="1" s="1"/>
  <c r="I56" i="1"/>
  <c r="K56" i="1" s="1"/>
  <c r="I72" i="1"/>
  <c r="K72" i="1" s="1"/>
  <c r="I77" i="1"/>
  <c r="K77" i="1" s="1"/>
  <c r="I99" i="1"/>
  <c r="K99" i="1" s="1"/>
  <c r="I102" i="1"/>
  <c r="K102" i="1" s="1"/>
  <c r="I115" i="1"/>
  <c r="K115" i="1" s="1"/>
  <c r="I134" i="1"/>
  <c r="K134" i="1" s="1"/>
  <c r="I137" i="1"/>
  <c r="K137" i="1" s="1"/>
  <c r="I151" i="1"/>
  <c r="K151" i="1" s="1"/>
  <c r="I154" i="1"/>
  <c r="K154" i="1" s="1"/>
  <c r="I164" i="1"/>
  <c r="K164" i="1" s="1"/>
  <c r="I165" i="1"/>
  <c r="K165" i="1" s="1"/>
  <c r="I168" i="1"/>
  <c r="K168" i="1" s="1"/>
  <c r="I182" i="1"/>
  <c r="K182" i="1" s="1"/>
  <c r="I185" i="1"/>
  <c r="K185" i="1" s="1"/>
  <c r="I198" i="1"/>
  <c r="K198" i="1" s="1"/>
  <c r="I201" i="1"/>
  <c r="K201" i="1" s="1"/>
  <c r="I215" i="1"/>
  <c r="K215" i="1" s="1"/>
  <c r="I218" i="1"/>
  <c r="K218" i="1" s="1"/>
  <c r="I232" i="1"/>
  <c r="K232" i="1" s="1"/>
  <c r="I237" i="1"/>
  <c r="K237" i="1" s="1"/>
  <c r="I252" i="1"/>
  <c r="K252" i="1" s="1"/>
  <c r="I255" i="1"/>
  <c r="K255" i="1" s="1"/>
  <c r="I269" i="1"/>
  <c r="K269" i="1" s="1"/>
  <c r="I274" i="1"/>
  <c r="K274" i="1" s="1"/>
  <c r="I169" i="1"/>
  <c r="K169" i="1" s="1"/>
  <c r="I173" i="1"/>
  <c r="K173" i="1" s="1"/>
  <c r="I186" i="1"/>
  <c r="K186" i="1" s="1"/>
  <c r="I189" i="1"/>
  <c r="K189" i="1" s="1"/>
  <c r="I202" i="1"/>
  <c r="K202" i="1" s="1"/>
  <c r="I206" i="1"/>
  <c r="K206" i="1" s="1"/>
  <c r="I219" i="1"/>
  <c r="K219" i="1" s="1"/>
  <c r="I222" i="1"/>
  <c r="K222" i="1" s="1"/>
  <c r="I239" i="1"/>
  <c r="K239" i="1" s="1"/>
  <c r="I242" i="1"/>
  <c r="K242" i="1" s="1"/>
  <c r="I256" i="1"/>
  <c r="K256" i="1" s="1"/>
  <c r="I259" i="1"/>
  <c r="K259" i="1" s="1"/>
  <c r="I275" i="1"/>
  <c r="K275" i="1" s="1"/>
  <c r="I174" i="1"/>
  <c r="K174" i="1" s="1"/>
  <c r="I177" i="1"/>
  <c r="K177" i="1" s="1"/>
  <c r="I190" i="1"/>
  <c r="K190" i="1" s="1"/>
  <c r="I193" i="1"/>
  <c r="K193" i="1" s="1"/>
  <c r="I207" i="1"/>
  <c r="K207" i="1" s="1"/>
  <c r="I210" i="1"/>
  <c r="K210" i="1" s="1"/>
  <c r="I223" i="1"/>
  <c r="K223" i="1" s="1"/>
  <c r="I227" i="1"/>
  <c r="K227" i="1" s="1"/>
  <c r="I243" i="1"/>
  <c r="K243" i="1" s="1"/>
  <c r="I246" i="1"/>
  <c r="K246" i="1" s="1"/>
  <c r="I261" i="1"/>
  <c r="K261" i="1" s="1"/>
  <c r="I264" i="1"/>
  <c r="K264" i="1" s="1"/>
  <c r="I167" i="1"/>
  <c r="K167" i="1" s="1"/>
  <c r="I170" i="1"/>
  <c r="K170" i="1" s="1"/>
  <c r="I184" i="1"/>
  <c r="K184" i="1" s="1"/>
  <c r="I187" i="1"/>
  <c r="K187" i="1" s="1"/>
  <c r="I200" i="1"/>
  <c r="K200" i="1" s="1"/>
  <c r="I217" i="1"/>
  <c r="K217" i="1" s="1"/>
  <c r="I220" i="1"/>
  <c r="K220" i="1" s="1"/>
  <c r="I234" i="1"/>
  <c r="K234" i="1" s="1"/>
  <c r="I240" i="1"/>
  <c r="K240" i="1" s="1"/>
  <c r="I254" i="1"/>
  <c r="K254" i="1" s="1"/>
  <c r="I257" i="1"/>
  <c r="K257" i="1" s="1"/>
  <c r="I272" i="1"/>
  <c r="K272" i="1" s="1"/>
  <c r="I276" i="1"/>
  <c r="K276" i="1" s="1"/>
  <c r="I280" i="1"/>
  <c r="K280" i="1" s="1"/>
  <c r="I285" i="1"/>
  <c r="K285" i="1" s="1"/>
  <c r="I290" i="1"/>
  <c r="K290" i="1" s="1"/>
  <c r="I295" i="1"/>
  <c r="K295" i="1" s="1"/>
  <c r="I301" i="1"/>
  <c r="K301" i="1" s="1"/>
  <c r="I305" i="1"/>
  <c r="K305" i="1" s="1"/>
  <c r="I309" i="1"/>
  <c r="K309" i="1" s="1"/>
  <c r="I313" i="1"/>
  <c r="K313" i="1" s="1"/>
  <c r="I317" i="1"/>
  <c r="K317" i="1" s="1"/>
  <c r="I321" i="1"/>
  <c r="K321" i="1" s="1"/>
  <c r="I327" i="1"/>
  <c r="K327" i="1" s="1"/>
  <c r="I331" i="1"/>
  <c r="K331" i="1" s="1"/>
  <c r="I335" i="1"/>
  <c r="K335" i="1" s="1"/>
  <c r="I194" i="1"/>
  <c r="K194" i="1" s="1"/>
  <c r="I197" i="1"/>
  <c r="K197" i="1" s="1"/>
  <c r="I211" i="1"/>
  <c r="K211" i="1" s="1"/>
  <c r="I214" i="1"/>
  <c r="K214" i="1" s="1"/>
  <c r="I228" i="1"/>
  <c r="K228" i="1" s="1"/>
  <c r="I231" i="1"/>
  <c r="K231" i="1" s="1"/>
  <c r="I247" i="1"/>
  <c r="K247" i="1" s="1"/>
  <c r="I250" i="1"/>
  <c r="K250" i="1" s="1"/>
  <c r="I265" i="1"/>
  <c r="K265" i="1" s="1"/>
  <c r="I268" i="1"/>
  <c r="K268" i="1" s="1"/>
</calcChain>
</file>

<file path=xl/sharedStrings.xml><?xml version="1.0" encoding="utf-8"?>
<sst xmlns="http://schemas.openxmlformats.org/spreadsheetml/2006/main" count="1489" uniqueCount="676">
  <si>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</si>
  <si>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</si>
  <si>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</si>
  <si>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</si>
  <si>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</si>
  <si>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</si>
  <si>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</si>
  <si>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</si>
  <si>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</si>
  <si>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</si>
  <si>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</si>
  <si>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</si>
  <si>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</si>
  <si>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</si>
  <si>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</si>
  <si>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</si>
  <si>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</si>
  <si>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</si>
  <si>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</si>
  <si>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</si>
  <si>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</si>
  <si>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</si>
  <si>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</si>
  <si>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</si>
  <si>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</si>
  <si>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</si>
  <si>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</si>
  <si>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</si>
  <si>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</si>
  <si>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</si>
  <si>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</si>
  <si>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</si>
  <si>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</si>
  <si>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</si>
  <si>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</si>
  <si>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</si>
  <si>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</si>
  <si>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</si>
  <si>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</si>
  <si>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</si>
  <si>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</si>
  <si>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</si>
  <si>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</si>
  <si>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</si>
  <si>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</si>
  <si>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</si>
  <si>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</si>
  <si>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</si>
  <si>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</si>
  <si>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</si>
  <si>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</si>
  <si>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</si>
  <si>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</si>
  <si>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</si>
  <si>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</si>
  <si>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</si>
  <si>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</si>
  <si>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</si>
  <si>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</si>
  <si>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</si>
  <si>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</si>
  <si>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</si>
  <si>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</si>
  <si>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</si>
  <si>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</si>
  <si>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</si>
  <si>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</si>
  <si>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</si>
  <si>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</si>
  <si>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</si>
  <si>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</si>
  <si>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</si>
  <si>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</si>
  <si>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</si>
  <si>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</si>
  <si>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</si>
  <si>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</si>
  <si>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</si>
  <si>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</si>
  <si>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</si>
  <si>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</si>
  <si>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</si>
  <si>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</si>
  <si>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</si>
  <si>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</si>
  <si>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</si>
  <si>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</si>
  <si>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</si>
  <si>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</si>
  <si>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</si>
  <si>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</si>
  <si>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</si>
  <si>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</si>
  <si>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</si>
  <si>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</si>
  <si>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</si>
  <si>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</si>
  <si>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</si>
  <si>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</si>
  <si>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</si>
  <si>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</si>
  <si>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</si>
  <si>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</si>
  <si>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</si>
  <si>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</si>
  <si>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</si>
  <si>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</si>
  <si>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</si>
  <si>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</si>
  <si>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</si>
  <si>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</si>
  <si>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</si>
  <si>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</si>
  <si>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</si>
  <si>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</si>
  <si>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</si>
  <si>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</si>
  <si>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</si>
  <si>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</si>
  <si>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</si>
  <si>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</si>
  <si>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</si>
  <si>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</si>
  <si>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</si>
  <si>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</si>
  <si>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</si>
  <si>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</si>
  <si>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</si>
  <si>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</si>
  <si>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</si>
  <si>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</si>
  <si>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</si>
  <si>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</si>
  <si>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</si>
  <si>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</si>
  <si>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</si>
  <si>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</si>
  <si>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</si>
  <si>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</si>
  <si>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</si>
  <si>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</si>
  <si>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</si>
  <si>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</si>
  <si>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</si>
  <si>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</si>
  <si>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</si>
  <si>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</si>
  <si>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</si>
  <si>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</si>
  <si>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</si>
  <si>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</si>
  <si>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</si>
  <si>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</si>
  <si>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</si>
  <si>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</si>
  <si>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</si>
  <si>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</si>
  <si>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</si>
  <si>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</si>
  <si>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</si>
  <si>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</si>
  <si>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</si>
  <si>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</si>
  <si>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</si>
  <si>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</si>
  <si>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</si>
  <si>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</si>
  <si>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</si>
  <si>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</si>
  <si>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</si>
  <si>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</si>
  <si>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</si>
  <si>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</si>
  <si>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</si>
  <si>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</si>
  <si>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</si>
  <si>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</si>
  <si>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</si>
  <si>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</si>
  <si>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</si>
  <si>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</si>
  <si>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</si>
  <si>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</si>
  <si>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</si>
  <si>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</si>
  <si>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</si>
  <si>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</si>
  <si>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</si>
  <si>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</si>
  <si>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</si>
  <si>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</si>
  <si>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</si>
  <si>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</si>
  <si>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</si>
  <si>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</si>
  <si>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</si>
  <si>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</si>
  <si>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</si>
  <si>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</si>
  <si>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</si>
  <si>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</si>
  <si>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</si>
  <si>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</si>
  <si>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</si>
  <si>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</si>
  <si>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</si>
  <si>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</si>
  <si>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</si>
  <si>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</si>
  <si>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</si>
  <si>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</si>
  <si>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</si>
  <si>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</si>
  <si>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</si>
  <si>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</si>
  <si>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</si>
  <si>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</si>
  <si>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</si>
  <si>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</si>
  <si>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</si>
  <si>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</si>
  <si>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</si>
  <si>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</si>
  <si>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</si>
  <si>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</si>
  <si>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</si>
  <si>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</si>
  <si>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</si>
  <si>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</si>
  <si>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</si>
  <si>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</si>
  <si>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</si>
  <si>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</si>
  <si>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</si>
  <si>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</si>
  <si>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</si>
  <si>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</si>
  <si>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</si>
  <si>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</si>
  <si>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</si>
  <si>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</si>
  <si>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</si>
  <si>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</si>
  <si>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</si>
  <si>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</si>
  <si>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</si>
  <si>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</si>
  <si>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</si>
  <si>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</si>
  <si>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</si>
  <si>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</si>
  <si>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</si>
  <si>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</si>
  <si>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</si>
  <si>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</si>
  <si>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</si>
  <si>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</si>
  <si>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</si>
  <si>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</si>
  <si>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</si>
  <si>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</si>
  <si>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</si>
  <si>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</si>
  <si>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</si>
  <si>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</si>
  <si>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</si>
  <si>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</si>
  <si>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</si>
  <si>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</si>
  <si>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</si>
  <si>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</si>
  <si>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</si>
  <si>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</si>
  <si>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</si>
  <si>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</si>
  <si>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</si>
  <si>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</si>
  <si>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</si>
  <si>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</si>
  <si>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</si>
  <si>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</si>
  <si>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</si>
  <si>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</si>
  <si>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</si>
  <si>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</si>
  <si>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</si>
  <si>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</si>
  <si>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</si>
  <si>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</si>
  <si>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</si>
  <si>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</si>
  <si>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</si>
  <si>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</si>
  <si>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</si>
  <si>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</si>
  <si>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</si>
  <si>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</si>
  <si>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</si>
  <si>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</si>
  <si>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</si>
  <si>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</si>
  <si>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</si>
  <si>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</si>
  <si>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</si>
  <si>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</si>
  <si>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</si>
  <si>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</si>
  <si>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</si>
  <si>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</si>
  <si>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</si>
  <si>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</si>
  <si>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</si>
  <si>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</si>
  <si>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</si>
  <si>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</si>
  <si>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</si>
  <si>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</si>
  <si>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</si>
  <si>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</si>
  <si>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</si>
  <si>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</si>
  <si>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</si>
  <si>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</si>
  <si>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</si>
  <si>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</si>
  <si>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</si>
  <si>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</si>
  <si>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</si>
  <si>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</si>
  <si>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</si>
  <si>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</si>
  <si>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</si>
  <si>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</si>
  <si>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</si>
  <si>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</si>
  <si>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</si>
  <si>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</si>
  <si>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</si>
  <si>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</si>
  <si>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</si>
  <si>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</si>
  <si>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</si>
  <si>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</si>
  <si>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</si>
  <si>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</si>
  <si>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</si>
  <si>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</si>
  <si>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</si>
  <si>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</si>
  <si>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</si>
  <si>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</si>
  <si>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</si>
  <si>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</si>
  <si>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</si>
  <si>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</si>
  <si>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</si>
  <si>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</si>
  <si>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</si>
  <si>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</si>
  <si>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</si>
  <si>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</si>
  <si>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</si>
  <si>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</si>
  <si>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</si>
  <si>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</si>
  <si>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</si>
  <si>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</si>
  <si>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</si>
  <si>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</si>
  <si>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</si>
  <si>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</si>
  <si>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</si>
  <si>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</si>
  <si>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</si>
  <si>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</si>
  <si>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</si>
  <si>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</si>
  <si>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</si>
  <si>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</si>
  <si>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</si>
  <si>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</si>
  <si>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</si>
  <si>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</si>
  <si>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</si>
  <si>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</si>
  <si>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</si>
  <si>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</si>
  <si>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</si>
  <si>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</si>
  <si>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</si>
  <si>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</si>
  <si>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</si>
  <si>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</si>
  <si>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</si>
  <si>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</si>
  <si>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</si>
  <si>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</si>
  <si>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</si>
  <si>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</si>
  <si>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</si>
  <si>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</si>
  <si>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</si>
  <si>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</si>
  <si>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</si>
  <si>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</si>
  <si>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</si>
  <si>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</si>
  <si>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</si>
  <si>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</si>
  <si>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</si>
  <si>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</si>
  <si>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</si>
  <si>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</si>
  <si>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</si>
  <si>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</si>
  <si>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</si>
  <si>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</si>
  <si>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</si>
  <si>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</si>
  <si>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Petaluma</t>
  </si>
  <si>
    <t>49</t>
  </si>
  <si>
    <t>Turlock</t>
  </si>
  <si>
    <t>50</t>
  </si>
  <si>
    <t>50017920</t>
  </si>
  <si>
    <t>Exeter</t>
  </si>
  <si>
    <t>54</t>
  </si>
  <si>
    <t>56013924</t>
  </si>
  <si>
    <t>07045823</t>
  </si>
  <si>
    <t>STATE OF CALIFORNIA</t>
  </si>
  <si>
    <t>CALIFORNIA DEPARTMENT OF TAX AND FEE ADMINISTRATION</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</si>
  <si>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</si>
  <si>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</si>
  <si>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</si>
  <si>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</si>
  <si>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</si>
  <si>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</si>
  <si>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</si>
  <si>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</si>
  <si>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</si>
  <si>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</si>
  <si>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</si>
  <si>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</si>
  <si>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</si>
  <si>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</si>
  <si>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</si>
  <si>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</si>
  <si>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</si>
  <si>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</si>
  <si>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</si>
  <si>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</si>
  <si>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</si>
  <si>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</si>
  <si>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</si>
  <si>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</si>
  <si>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</si>
  <si>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</si>
  <si>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</si>
  <si>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</si>
  <si>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</si>
  <si>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</si>
  <si>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</si>
  <si>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</si>
  <si>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</si>
  <si>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</si>
  <si>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</si>
  <si>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</si>
  <si>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</si>
  <si>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</si>
  <si>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</si>
  <si>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</si>
  <si>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</si>
  <si>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</si>
  <si>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</si>
  <si>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</si>
  <si>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</si>
  <si>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</si>
  <si>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</si>
  <si>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</si>
  <si>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</si>
  <si>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</si>
  <si>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</si>
  <si>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</si>
  <si>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</si>
  <si>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</si>
  <si>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</si>
  <si>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</si>
  <si>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</si>
  <si>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</si>
  <si>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</si>
  <si>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</si>
  <si>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</si>
  <si>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</si>
  <si>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</si>
  <si>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</si>
  <si>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</si>
  <si>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</si>
  <si>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</si>
  <si>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</si>
  <si>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</si>
  <si>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</si>
  <si>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</si>
  <si>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</si>
  <si>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</si>
  <si>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</si>
  <si>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</si>
  <si>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</si>
  <si>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</si>
  <si>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</si>
  <si>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</si>
  <si>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</si>
  <si>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</si>
  <si>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</si>
  <si>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</si>
  <si>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</si>
  <si>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</si>
  <si>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</si>
  <si>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</si>
  <si>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</si>
  <si>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</si>
  <si>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</si>
  <si>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</si>
  <si>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</si>
  <si>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</si>
  <si>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</si>
  <si>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</si>
  <si>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</si>
  <si>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</si>
  <si>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</si>
  <si>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</si>
  <si>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</si>
  <si>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</si>
  <si>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</si>
  <si>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</si>
  <si>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</si>
  <si>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</si>
  <si>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</si>
  <si>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</si>
  <si>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</si>
  <si>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</si>
  <si>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</si>
  <si>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</si>
  <si>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</si>
  <si>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</si>
  <si>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</si>
  <si>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</si>
  <si>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</si>
  <si>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</si>
  <si>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</si>
  <si>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</si>
  <si>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</si>
  <si>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</si>
  <si>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</si>
  <si>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</si>
  <si>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</si>
  <si>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</si>
  <si>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</si>
  <si>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</si>
  <si>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</si>
  <si>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</si>
  <si>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</si>
  <si>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</si>
  <si>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</si>
  <si>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</si>
  <si>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</si>
  <si>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</si>
  <si>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</si>
  <si>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</si>
  <si>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</si>
  <si>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</si>
  <si>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</si>
  <si>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</si>
  <si>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</si>
  <si>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</si>
  <si>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</si>
  <si>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</si>
  <si>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</si>
  <si>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</si>
  <si>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</si>
  <si>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</si>
  <si>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</si>
  <si>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</si>
  <si>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</si>
  <si>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</si>
  <si>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</si>
  <si>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</si>
  <si>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</si>
  <si>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</si>
  <si>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</si>
  <si>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</si>
  <si>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</si>
  <si>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</si>
  <si>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</si>
  <si>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</si>
  <si>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</si>
  <si>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</si>
  <si>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</si>
  <si>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</si>
  <si>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</si>
  <si>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</si>
  <si>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</si>
  <si>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</si>
  <si>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</si>
  <si>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</si>
  <si>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</si>
  <si>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</si>
  <si>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</si>
  <si>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</si>
  <si>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</si>
  <si>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</si>
  <si>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</si>
  <si>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</si>
  <si>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</si>
  <si>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</si>
  <si>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</si>
  <si>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</si>
  <si>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</si>
  <si>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</si>
  <si>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</si>
  <si>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</si>
  <si>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</si>
  <si>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</si>
  <si>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t>A93</t>
  </si>
  <si>
    <t>24025A93</t>
  </si>
  <si>
    <t>A83</t>
  </si>
  <si>
    <t>29032A83</t>
  </si>
  <si>
    <t>A85</t>
  </si>
  <si>
    <t>30029A85</t>
  </si>
  <si>
    <t>36001A87</t>
  </si>
  <si>
    <t>Chino</t>
  </si>
  <si>
    <t>A87</t>
  </si>
  <si>
    <t>A89</t>
  </si>
  <si>
    <t>44998A89</t>
  </si>
  <si>
    <t>A91</t>
  </si>
  <si>
    <t>44051A91</t>
  </si>
  <si>
    <t>End of sheet</t>
  </si>
  <si>
    <t>A94</t>
  </si>
  <si>
    <t>A95</t>
  </si>
  <si>
    <t>A97</t>
  </si>
  <si>
    <t>19086A97</t>
  </si>
  <si>
    <t>A81</t>
  </si>
  <si>
    <t>A99</t>
  </si>
  <si>
    <t>B02</t>
  </si>
  <si>
    <t>B04</t>
  </si>
  <si>
    <t>B05</t>
  </si>
  <si>
    <t>B06</t>
  </si>
  <si>
    <t>B07</t>
  </si>
  <si>
    <t>B08</t>
  </si>
  <si>
    <t>B09</t>
  </si>
  <si>
    <t>B10</t>
  </si>
  <si>
    <t>B11</t>
  </si>
  <si>
    <t>49007B05</t>
  </si>
  <si>
    <t>49002B06</t>
  </si>
  <si>
    <t>49003B07</t>
  </si>
  <si>
    <t>49004B08</t>
  </si>
  <si>
    <t>49060B09</t>
  </si>
  <si>
    <t>49005B10</t>
  </si>
  <si>
    <t>49006B11</t>
  </si>
  <si>
    <t>05031A95</t>
  </si>
  <si>
    <t>End of Worksheet</t>
  </si>
  <si>
    <t>Intentionally Left Blank</t>
  </si>
  <si>
    <t>29031A81</t>
  </si>
  <si>
    <t>29033A99</t>
  </si>
  <si>
    <t>48081B02</t>
  </si>
  <si>
    <t>49998B04</t>
  </si>
  <si>
    <t>05998A94</t>
  </si>
  <si>
    <t>La Cañada Flintridge</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</si>
  <si>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January 1, 2025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</si>
  <si>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B13</t>
  </si>
  <si>
    <t>Amador City</t>
  </si>
  <si>
    <t>03051B13</t>
  </si>
  <si>
    <t>B15</t>
  </si>
  <si>
    <t>12017B15</t>
  </si>
  <si>
    <t>12016426</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</si>
  <si>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t>
    </r>
    <r>
      <rPr>
        <sz val="7"/>
        <color rgb="FFFF0000"/>
        <rFont val="Arial"/>
        <family val="2"/>
      </rPr>
      <t xml:space="preserve">. </t>
    </r>
    <r>
      <rPr>
        <sz val="7"/>
        <rFont val="Arial"/>
        <family val="2"/>
      </rPr>
      <t>18 (1-25)</t>
    </r>
  </si>
  <si>
    <t>UPLOAD INSTRUCTIONS</t>
  </si>
  <si>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t>
    </r>
    <r>
      <rPr>
        <sz val="9"/>
        <rFont val="Arial"/>
        <family val="2"/>
      </rPr>
      <t>TTY</t>
    </r>
    <r>
      <rPr>
        <sz val="9"/>
        <color rgb="FF000000"/>
        <rFont val="Arial"/>
        <family val="2"/>
      </rPr>
      <t xml:space="preserve">:711). 
Customer service representatives are available Monday through Friday from </t>
    </r>
    <r>
      <rPr>
        <sz val="9"/>
        <rFont val="Arial"/>
        <family val="2"/>
      </rPr>
      <t>7:30</t>
    </r>
    <r>
      <rPr>
        <sz val="9"/>
        <color rgb="FF000000"/>
        <rFont val="Arial"/>
        <family val="2"/>
      </rPr>
      <t xml:space="preserve"> a.m. to 5:00 p.m. (Pacific time), except state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</si>
</sst>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7"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9"/>
      <color theme="0"/>
      <name val="Times New Roman"/>
      <family val="1"/>
    </font>
    <font>
      <sz val="7"/>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63">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
      <left style="thick">
        <color rgb="FF000000"/>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ck">
        <color theme="0" tint="-0.24994659260841701"/>
      </left>
      <right style="thick">
        <color theme="0" tint="-0.24994659260841701"/>
      </right>
      <top style="thick">
        <color indexed="64"/>
      </top>
      <bottom style="thin">
        <color rgb="FF000000"/>
      </bottom>
      <diagonal/>
    </border>
    <border>
      <left style="thick">
        <color rgb="FF000000"/>
      </left>
      <right style="thick">
        <color rgb="FF000000"/>
      </right>
      <top style="thin">
        <color rgb="FF000000"/>
      </top>
      <bottom style="thick">
        <color indexed="64"/>
      </bottom>
      <diagonal/>
    </border>
    <border>
      <left style="thick">
        <color theme="0" tint="-0.24994659260841701"/>
      </left>
      <right style="thick">
        <color theme="0" tint="-0.24994659260841701"/>
      </right>
      <top/>
      <bottom style="thin">
        <color rgb="FF000000"/>
      </bottom>
      <diagonal/>
    </border>
    <border>
      <left style="thick">
        <color theme="0" tint="-0.24994659260841701"/>
      </left>
      <right style="thick">
        <color theme="0" tint="-0.24994659260841701"/>
      </right>
      <top/>
      <bottom style="thin">
        <color indexed="64"/>
      </bottom>
      <diagonal/>
    </border>
    <border>
      <left/>
      <right style="thick">
        <color rgb="FF000000"/>
      </right>
      <top/>
      <bottom style="thin">
        <color indexed="64"/>
      </bottom>
      <diagonal/>
    </border>
  </borders>
  <cellStyleXfs count="1">
    <xf numFmtId="0" fontId="0" fillId="0" borderId="0"/>
  </cellStyleXfs>
  <cellXfs count="26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2"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1" xfId="0" applyFont="1" applyFill="1" applyBorder="1" applyAlignment="1">
      <alignment vertical="top"/>
    </xf>
    <xf numFmtId="0" fontId="7" fillId="0" borderId="0" xfId="0" applyFont="1" applyFill="1" applyBorder="1" applyAlignment="1">
      <alignment vertical="center" wrapText="1"/>
    </xf>
    <xf numFmtId="0" fontId="13" fillId="0" borderId="0" xfId="0" applyFont="1" applyFill="1" applyBorder="1" applyAlignment="1">
      <alignment horizontal="center" vertical="top"/>
    </xf>
    <xf numFmtId="0" fontId="0" fillId="0" borderId="0" xfId="0" applyFill="1" applyBorder="1" applyAlignment="1">
      <alignment horizontal="left" vertical="top" wrapText="1"/>
    </xf>
    <xf numFmtId="168" fontId="14" fillId="3" borderId="10" xfId="0" applyNumberFormat="1" applyFont="1" applyFill="1" applyBorder="1" applyAlignment="1" applyProtection="1">
      <alignment horizontal="center" vertical="center" shrinkToFit="1"/>
      <protection locked="0"/>
    </xf>
    <xf numFmtId="168" fontId="15" fillId="3" borderId="6" xfId="0" applyNumberFormat="1" applyFont="1" applyFill="1" applyBorder="1" applyAlignment="1" applyProtection="1">
      <alignment horizontal="center" vertical="center" shrinkToFit="1"/>
    </xf>
    <xf numFmtId="0" fontId="30" fillId="3" borderId="22" xfId="0" applyFont="1" applyFill="1" applyBorder="1" applyAlignment="1" applyProtection="1">
      <alignment horizontal="center" vertical="center"/>
    </xf>
    <xf numFmtId="168" fontId="30" fillId="3" borderId="8" xfId="0" applyNumberFormat="1" applyFont="1" applyFill="1" applyBorder="1" applyAlignment="1" applyProtection="1">
      <alignment horizontal="center" vertical="center" wrapText="1"/>
    </xf>
    <xf numFmtId="168" fontId="14" fillId="0" borderId="11" xfId="0" applyNumberFormat="1" applyFont="1" applyFill="1" applyBorder="1" applyAlignment="1" applyProtection="1">
      <alignment horizontal="center" vertical="top"/>
      <protection locked="0"/>
    </xf>
    <xf numFmtId="169" fontId="14" fillId="0" borderId="11" xfId="0" applyNumberFormat="1" applyFont="1" applyFill="1" applyBorder="1" applyAlignment="1" applyProtection="1">
      <alignment horizontal="center" vertical="top"/>
      <protection locked="0"/>
    </xf>
    <xf numFmtId="168" fontId="14" fillId="0" borderId="0" xfId="0" applyNumberFormat="1" applyFont="1" applyFill="1" applyBorder="1" applyAlignment="1" applyProtection="1">
      <alignment horizontal="center" vertical="top"/>
      <protection locked="0"/>
    </xf>
    <xf numFmtId="169" fontId="14" fillId="0" borderId="0" xfId="0" applyNumberFormat="1" applyFont="1" applyFill="1" applyBorder="1" applyAlignment="1" applyProtection="1">
      <alignment horizontal="center" vertical="top"/>
      <protection locked="0"/>
    </xf>
    <xf numFmtId="169" fontId="14" fillId="2" borderId="45" xfId="0" applyNumberFormat="1" applyFont="1" applyFill="1" applyBorder="1" applyAlignment="1" applyProtection="1">
      <alignment horizontal="center" vertical="center" shrinkToFit="1"/>
    </xf>
    <xf numFmtId="168" fontId="14"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0" fontId="30" fillId="0" borderId="5" xfId="0" applyFont="1" applyFill="1" applyBorder="1" applyAlignment="1" applyProtection="1">
      <alignment vertical="center"/>
    </xf>
    <xf numFmtId="170" fontId="25" fillId="0" borderId="5" xfId="0" applyNumberFormat="1" applyFont="1" applyFill="1" applyBorder="1" applyAlignment="1" applyProtection="1">
      <alignment horizontal="center" vertical="center"/>
    </xf>
    <xf numFmtId="1" fontId="30" fillId="0" borderId="5" xfId="0" applyNumberFormat="1" applyFont="1" applyFill="1" applyBorder="1" applyAlignment="1" applyProtection="1">
      <alignment horizontal="center" vertical="center" shrinkToFit="1"/>
    </xf>
    <xf numFmtId="168" fontId="25" fillId="3"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xf>
    <xf numFmtId="2" fontId="30" fillId="2" borderId="5" xfId="0" applyNumberFormat="1" applyFont="1" applyFill="1" applyBorder="1" applyAlignment="1" applyProtection="1">
      <alignment horizontal="center" vertical="center" shrinkToFit="1"/>
    </xf>
    <xf numFmtId="168" fontId="25" fillId="0" borderId="5" xfId="0" applyNumberFormat="1" applyFont="1" applyFill="1" applyBorder="1" applyAlignment="1" applyProtection="1">
      <alignment horizontal="center" vertical="center" shrinkToFit="1"/>
    </xf>
    <xf numFmtId="0" fontId="25" fillId="0" borderId="9" xfId="0" applyFont="1" applyFill="1" applyBorder="1" applyAlignment="1" applyProtection="1">
      <alignment vertical="center"/>
    </xf>
    <xf numFmtId="170" fontId="25" fillId="0" borderId="9" xfId="0" applyNumberFormat="1" applyFont="1" applyFill="1" applyBorder="1" applyAlignment="1" applyProtection="1">
      <alignment horizontal="center" vertical="center"/>
    </xf>
    <xf numFmtId="1" fontId="30" fillId="0" borderId="9" xfId="0" applyNumberFormat="1" applyFont="1" applyFill="1" applyBorder="1" applyAlignment="1" applyProtection="1">
      <alignment horizontal="center" vertical="center" shrinkToFit="1"/>
    </xf>
    <xf numFmtId="168" fontId="25" fillId="3"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xf>
    <xf numFmtId="164" fontId="30" fillId="2" borderId="9" xfId="0" applyNumberFormat="1" applyFont="1" applyFill="1" applyBorder="1" applyAlignment="1" applyProtection="1">
      <alignment horizontal="center" vertical="center" shrinkToFit="1"/>
    </xf>
    <xf numFmtId="168" fontId="25" fillId="0" borderId="9" xfId="0" applyNumberFormat="1" applyFont="1" applyFill="1" applyBorder="1" applyAlignment="1" applyProtection="1">
      <alignment horizontal="center" vertical="center" shrinkToFit="1"/>
    </xf>
    <xf numFmtId="166" fontId="30" fillId="2" borderId="9" xfId="0" applyNumberFormat="1" applyFont="1" applyFill="1" applyBorder="1" applyAlignment="1" applyProtection="1">
      <alignment horizontal="center" vertical="center" shrinkToFit="1"/>
    </xf>
    <xf numFmtId="0" fontId="25" fillId="0" borderId="10" xfId="0" applyFont="1" applyFill="1" applyBorder="1" applyAlignment="1" applyProtection="1">
      <alignment vertical="center"/>
    </xf>
    <xf numFmtId="1" fontId="30" fillId="0" borderId="10" xfId="0" applyNumberFormat="1" applyFont="1" applyFill="1" applyBorder="1" applyAlignment="1" applyProtection="1">
      <alignment horizontal="center" vertical="center" shrinkToFit="1"/>
    </xf>
    <xf numFmtId="0" fontId="30" fillId="0" borderId="9" xfId="0" applyFont="1" applyFill="1" applyBorder="1" applyAlignment="1" applyProtection="1">
      <alignment vertical="center"/>
    </xf>
    <xf numFmtId="0" fontId="30" fillId="2" borderId="15" xfId="0" applyFont="1" applyFill="1" applyBorder="1" applyAlignment="1" applyProtection="1">
      <alignment vertical="center"/>
    </xf>
    <xf numFmtId="1" fontId="30" fillId="2" borderId="17" xfId="0" applyNumberFormat="1" applyFont="1" applyFill="1" applyBorder="1" applyAlignment="1" applyProtection="1">
      <alignment horizontal="center" vertical="center" shrinkToFit="1"/>
    </xf>
    <xf numFmtId="168" fontId="25" fillId="2" borderId="17" xfId="0" applyNumberFormat="1" applyFont="1" applyFill="1" applyBorder="1" applyAlignment="1" applyProtection="1">
      <alignment horizontal="center" vertical="center"/>
    </xf>
    <xf numFmtId="168" fontId="25" fillId="2" borderId="18" xfId="0" applyNumberFormat="1" applyFont="1" applyFill="1" applyBorder="1" applyAlignment="1" applyProtection="1">
      <alignment horizontal="center" vertical="center" wrapText="1"/>
    </xf>
    <xf numFmtId="164" fontId="30" fillId="2" borderId="18" xfId="0" applyNumberFormat="1" applyFont="1" applyFill="1" applyBorder="1" applyAlignment="1" applyProtection="1">
      <alignment horizontal="center" vertical="center" shrinkToFit="1"/>
    </xf>
    <xf numFmtId="168" fontId="25" fillId="2" borderId="28"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xf>
    <xf numFmtId="168" fontId="25" fillId="0" borderId="10" xfId="0" applyNumberFormat="1" applyFont="1" applyFill="1" applyBorder="1" applyAlignment="1" applyProtection="1">
      <alignment horizontal="center" vertical="center"/>
    </xf>
    <xf numFmtId="2" fontId="30" fillId="2" borderId="9"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wrapText="1"/>
    </xf>
    <xf numFmtId="164" fontId="30" fillId="2" borderId="10" xfId="0" applyNumberFormat="1" applyFont="1" applyFill="1" applyBorder="1" applyAlignment="1" applyProtection="1">
      <alignment horizontal="center" vertical="center" shrinkToFit="1"/>
    </xf>
    <xf numFmtId="170" fontId="30" fillId="0" borderId="9" xfId="0" applyNumberFormat="1" applyFont="1" applyFill="1" applyBorder="1" applyAlignment="1" applyProtection="1">
      <alignment horizontal="center" vertical="center"/>
    </xf>
    <xf numFmtId="165" fontId="30" fillId="0"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xf>
    <xf numFmtId="170" fontId="25" fillId="2" borderId="18" xfId="0" applyNumberFormat="1" applyFont="1" applyFill="1" applyBorder="1" applyAlignment="1" applyProtection="1">
      <alignment vertical="center"/>
    </xf>
    <xf numFmtId="0" fontId="25" fillId="0" borderId="9" xfId="0" applyFont="1" applyFill="1" applyBorder="1" applyAlignment="1" applyProtection="1">
      <alignment vertical="center" wrapText="1"/>
    </xf>
    <xf numFmtId="167" fontId="30" fillId="2" borderId="9" xfId="0" applyNumberFormat="1" applyFont="1" applyFill="1" applyBorder="1" applyAlignment="1" applyProtection="1">
      <alignment horizontal="center" vertical="center" shrinkToFit="1"/>
    </xf>
    <xf numFmtId="168" fontId="25" fillId="3" borderId="10" xfId="0" applyNumberFormat="1" applyFont="1" applyFill="1" applyBorder="1" applyAlignment="1" applyProtection="1">
      <alignment horizontal="center" vertical="center" wrapText="1"/>
    </xf>
    <xf numFmtId="167" fontId="30" fillId="2" borderId="10" xfId="0" applyNumberFormat="1" applyFont="1" applyFill="1" applyBorder="1" applyAlignment="1" applyProtection="1">
      <alignment horizontal="center" vertical="center" shrinkToFit="1"/>
    </xf>
    <xf numFmtId="170" fontId="25" fillId="0" borderId="9" xfId="0" applyNumberFormat="1" applyFont="1" applyFill="1" applyBorder="1" applyAlignment="1" applyProtection="1">
      <alignment horizontal="center"/>
    </xf>
    <xf numFmtId="164" fontId="30" fillId="2" borderId="1"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vertical="center"/>
    </xf>
    <xf numFmtId="0" fontId="25" fillId="5" borderId="9" xfId="0" applyFont="1" applyFill="1" applyBorder="1" applyAlignment="1" applyProtection="1">
      <alignment vertical="center"/>
    </xf>
    <xf numFmtId="170" fontId="25" fillId="5" borderId="9" xfId="0" applyNumberFormat="1" applyFont="1" applyFill="1" applyBorder="1" applyAlignment="1" applyProtection="1">
      <alignment horizontal="center" vertical="center"/>
    </xf>
    <xf numFmtId="1" fontId="30" fillId="5" borderId="9" xfId="0" applyNumberFormat="1" applyFont="1" applyFill="1" applyBorder="1" applyAlignment="1" applyProtection="1">
      <alignment horizontal="center" vertical="center" shrinkToFit="1"/>
    </xf>
    <xf numFmtId="168" fontId="25" fillId="5" borderId="9" xfId="0" applyNumberFormat="1" applyFont="1" applyFill="1" applyBorder="1" applyAlignment="1" applyProtection="1">
      <alignment horizontal="center" vertical="center" wrapText="1"/>
    </xf>
    <xf numFmtId="168" fontId="25" fillId="5" borderId="9" xfId="0" applyNumberFormat="1" applyFont="1" applyFill="1" applyBorder="1" applyAlignment="1" applyProtection="1">
      <alignment horizontal="center" vertical="center"/>
    </xf>
    <xf numFmtId="168" fontId="25" fillId="5"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wrapText="1"/>
    </xf>
    <xf numFmtId="0" fontId="25" fillId="0" borderId="26" xfId="0" applyFont="1" applyFill="1" applyBorder="1" applyAlignment="1" applyProtection="1">
      <alignment vertical="center"/>
    </xf>
    <xf numFmtId="170" fontId="25" fillId="0" borderId="27" xfId="0" applyNumberFormat="1" applyFont="1" applyFill="1" applyBorder="1" applyAlignment="1" applyProtection="1">
      <alignment horizontal="center" vertical="center"/>
    </xf>
    <xf numFmtId="1" fontId="30" fillId="0" borderId="27" xfId="0" applyNumberFormat="1" applyFont="1" applyFill="1" applyBorder="1" applyAlignment="1" applyProtection="1">
      <alignment horizontal="center" vertical="center" shrinkToFit="1"/>
    </xf>
    <xf numFmtId="168" fontId="25" fillId="3"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xf>
    <xf numFmtId="168" fontId="25" fillId="0" borderId="27" xfId="0" applyNumberFormat="1" applyFont="1" applyFill="1" applyBorder="1" applyAlignment="1" applyProtection="1">
      <alignment horizontal="center" vertical="center" shrinkToFit="1"/>
    </xf>
    <xf numFmtId="1" fontId="30" fillId="0" borderId="4" xfId="0" applyNumberFormat="1" applyFont="1" applyFill="1" applyBorder="1" applyAlignment="1" applyProtection="1">
      <alignment horizontal="center" vertical="center" shrinkToFit="1"/>
    </xf>
    <xf numFmtId="168" fontId="25" fillId="0" borderId="1" xfId="0" applyNumberFormat="1" applyFont="1" applyFill="1" applyBorder="1" applyAlignment="1" applyProtection="1">
      <alignment horizontal="center" vertical="center"/>
    </xf>
    <xf numFmtId="2" fontId="30" fillId="2" borderId="10" xfId="0" applyNumberFormat="1" applyFont="1" applyFill="1" applyBorder="1" applyAlignment="1" applyProtection="1">
      <alignment horizontal="center" vertical="center" shrinkToFit="1"/>
    </xf>
    <xf numFmtId="166" fontId="30" fillId="2" borderId="10" xfId="0" applyNumberFormat="1" applyFont="1" applyFill="1" applyBorder="1" applyAlignment="1" applyProtection="1">
      <alignment horizontal="center" vertical="center" shrinkToFit="1"/>
    </xf>
    <xf numFmtId="0" fontId="25" fillId="0" borderId="9" xfId="0" applyFont="1" applyFill="1" applyBorder="1" applyAlignment="1" applyProtection="1">
      <alignment horizontal="left" vertical="center"/>
    </xf>
    <xf numFmtId="0" fontId="30" fillId="0" borderId="10" xfId="0" applyFont="1" applyFill="1" applyBorder="1" applyAlignment="1" applyProtection="1">
      <alignment vertical="center"/>
    </xf>
    <xf numFmtId="170" fontId="30" fillId="0" borderId="10" xfId="0" applyNumberFormat="1" applyFont="1" applyFill="1" applyBorder="1" applyAlignment="1" applyProtection="1">
      <alignment horizontal="center" vertical="center"/>
    </xf>
    <xf numFmtId="170" fontId="25" fillId="0" borderId="4" xfId="0" applyNumberFormat="1" applyFont="1" applyFill="1" applyBorder="1" applyAlignment="1" applyProtection="1">
      <alignment horizontal="center" vertical="center"/>
    </xf>
    <xf numFmtId="165" fontId="30" fillId="0" borderId="10" xfId="0" applyNumberFormat="1" applyFont="1" applyFill="1" applyBorder="1" applyAlignment="1" applyProtection="1">
      <alignment horizontal="center" vertical="center" shrinkToFit="1"/>
    </xf>
    <xf numFmtId="1" fontId="30" fillId="2" borderId="18" xfId="0" applyNumberFormat="1" applyFont="1" applyFill="1" applyBorder="1" applyAlignment="1" applyProtection="1">
      <alignment horizontal="center" vertical="center" shrinkToFit="1"/>
    </xf>
    <xf numFmtId="168" fontId="25" fillId="2" borderId="18" xfId="0" applyNumberFormat="1" applyFont="1" applyFill="1" applyBorder="1" applyAlignment="1" applyProtection="1">
      <alignment horizontal="center" vertical="center"/>
    </xf>
    <xf numFmtId="168" fontId="25" fillId="2" borderId="14" xfId="0" applyNumberFormat="1" applyFont="1" applyFill="1" applyBorder="1" applyAlignment="1" applyProtection="1">
      <alignment horizontal="center" vertical="center" shrinkToFit="1"/>
    </xf>
    <xf numFmtId="167" fontId="30" fillId="2" borderId="1" xfId="0" applyNumberFormat="1" applyFont="1" applyFill="1" applyBorder="1" applyAlignment="1" applyProtection="1">
      <alignment horizontal="center" vertical="center" shrinkToFit="1"/>
    </xf>
    <xf numFmtId="170" fontId="25" fillId="2" borderId="19" xfId="0" applyNumberFormat="1" applyFont="1" applyFill="1" applyBorder="1" applyAlignment="1" applyProtection="1">
      <alignment horizontal="center" vertical="center"/>
    </xf>
    <xf numFmtId="165" fontId="30" fillId="2" borderId="16" xfId="0" applyNumberFormat="1" applyFont="1" applyFill="1" applyBorder="1" applyAlignment="1" applyProtection="1">
      <alignment horizontal="center" vertical="center" shrinkToFit="1"/>
    </xf>
    <xf numFmtId="168" fontId="25" fillId="2" borderId="16" xfId="0" applyNumberFormat="1" applyFont="1" applyFill="1" applyBorder="1" applyAlignment="1" applyProtection="1">
      <alignment horizontal="center" vertical="center"/>
    </xf>
    <xf numFmtId="168" fontId="25" fillId="2" borderId="16" xfId="0" applyNumberFormat="1" applyFont="1" applyFill="1" applyBorder="1" applyAlignment="1" applyProtection="1">
      <alignment horizontal="center" vertical="center" wrapText="1"/>
    </xf>
    <xf numFmtId="164" fontId="30" fillId="2" borderId="16" xfId="0" applyNumberFormat="1" applyFont="1" applyFill="1" applyBorder="1" applyAlignment="1" applyProtection="1">
      <alignment horizontal="center" vertical="center" shrinkToFit="1"/>
    </xf>
    <xf numFmtId="168" fontId="25" fillId="2" borderId="29" xfId="0" applyNumberFormat="1" applyFont="1" applyFill="1" applyBorder="1" applyAlignment="1" applyProtection="1">
      <alignment horizontal="center" vertical="center" shrinkToFit="1"/>
    </xf>
    <xf numFmtId="170" fontId="25" fillId="2" borderId="16" xfId="0" applyNumberFormat="1" applyFont="1" applyFill="1" applyBorder="1" applyAlignment="1" applyProtection="1">
      <alignment horizontal="center" vertical="center"/>
    </xf>
    <xf numFmtId="0" fontId="25" fillId="0" borderId="6" xfId="0" applyFont="1" applyFill="1" applyBorder="1" applyAlignment="1" applyProtection="1">
      <alignment vertical="center"/>
    </xf>
    <xf numFmtId="170" fontId="25" fillId="0" borderId="6" xfId="0" applyNumberFormat="1" applyFont="1" applyFill="1" applyBorder="1" applyAlignment="1" applyProtection="1">
      <alignment horizontal="center" vertical="center"/>
    </xf>
    <xf numFmtId="1" fontId="30" fillId="0" borderId="6" xfId="0" applyNumberFormat="1" applyFont="1" applyFill="1" applyBorder="1" applyAlignment="1" applyProtection="1">
      <alignment horizontal="center" vertical="center" shrinkToFit="1"/>
    </xf>
    <xf numFmtId="168" fontId="25" fillId="3"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xf>
    <xf numFmtId="164" fontId="30" fillId="2" borderId="6" xfId="0" applyNumberFormat="1" applyFont="1" applyFill="1" applyBorder="1" applyAlignment="1" applyProtection="1">
      <alignment horizontal="center" vertical="center" shrinkToFit="1"/>
    </xf>
    <xf numFmtId="168" fontId="25" fillId="0" borderId="6" xfId="0" applyNumberFormat="1" applyFont="1" applyFill="1" applyBorder="1" applyAlignment="1" applyProtection="1">
      <alignment horizontal="center" vertical="center" shrinkToFit="1"/>
    </xf>
    <xf numFmtId="0" fontId="30" fillId="0" borderId="11" xfId="0" applyNumberFormat="1"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top"/>
    </xf>
    <xf numFmtId="165" fontId="30" fillId="0" borderId="0"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top"/>
    </xf>
    <xf numFmtId="0" fontId="14" fillId="0" borderId="11" xfId="0" applyFont="1" applyFill="1" applyBorder="1" applyAlignment="1" applyProtection="1">
      <alignment horizontal="left" vertical="top" indent="6"/>
    </xf>
    <xf numFmtId="0" fontId="14" fillId="0" borderId="0" xfId="0" applyFont="1" applyFill="1" applyBorder="1" applyAlignment="1" applyProtection="1">
      <alignment horizontal="left" vertical="top" indent="6"/>
    </xf>
    <xf numFmtId="0" fontId="25" fillId="0" borderId="0" xfId="0" applyFont="1" applyFill="1" applyBorder="1" applyAlignment="1" applyProtection="1">
      <alignment horizontal="left" vertical="top" indent="6"/>
    </xf>
    <xf numFmtId="0" fontId="15" fillId="4" borderId="12"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xf>
    <xf numFmtId="170" fontId="30" fillId="2" borderId="12"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30" fillId="2" borderId="22" xfId="0" applyFont="1" applyFill="1" applyBorder="1" applyAlignment="1" applyProtection="1">
      <alignment horizontal="center" vertical="center"/>
    </xf>
    <xf numFmtId="0" fontId="30" fillId="3" borderId="12" xfId="0" applyFont="1" applyFill="1" applyBorder="1" applyAlignment="1" applyProtection="1">
      <alignment horizontal="center" vertical="center" wrapText="1"/>
      <protection locked="0"/>
    </xf>
    <xf numFmtId="0" fontId="30" fillId="4" borderId="25" xfId="0" applyNumberFormat="1"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168" fontId="30" fillId="2"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8" fillId="0" borderId="0" xfId="0" applyFont="1" applyAlignment="1"/>
    <xf numFmtId="0" fontId="19"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0" fillId="0" borderId="0" xfId="0" applyAlignment="1">
      <alignment horizontal="left" vertical="top"/>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left"/>
    </xf>
    <xf numFmtId="0" fontId="10" fillId="0" borderId="0" xfId="0" applyFont="1" applyFill="1" applyBorder="1" applyAlignment="1">
      <alignment vertical="top"/>
    </xf>
    <xf numFmtId="170" fontId="25" fillId="0" borderId="9" xfId="0" applyNumberFormat="1" applyFont="1" applyBorder="1" applyAlignment="1">
      <alignment horizontal="center" vertical="center"/>
    </xf>
    <xf numFmtId="1" fontId="30" fillId="0" borderId="9" xfId="0" applyNumberFormat="1" applyFont="1" applyBorder="1" applyAlignment="1">
      <alignment horizontal="center" vertical="center" shrinkToFit="1"/>
    </xf>
    <xf numFmtId="0" fontId="39" fillId="0" borderId="0" xfId="0" applyFont="1" applyFill="1" applyBorder="1" applyAlignment="1">
      <alignment horizontal="left" vertical="top"/>
    </xf>
    <xf numFmtId="1" fontId="30" fillId="0" borderId="53" xfId="0" applyNumberFormat="1" applyFont="1" applyFill="1" applyBorder="1" applyAlignment="1" applyProtection="1">
      <alignment horizontal="center" vertical="center" shrinkToFit="1"/>
    </xf>
    <xf numFmtId="2" fontId="30" fillId="2" borderId="1" xfId="0" applyNumberFormat="1" applyFont="1" applyFill="1" applyBorder="1" applyAlignment="1" applyProtection="1">
      <alignment horizontal="center" vertical="center" shrinkToFit="1"/>
    </xf>
    <xf numFmtId="170" fontId="40" fillId="0" borderId="9" xfId="0" applyNumberFormat="1" applyFont="1" applyFill="1" applyBorder="1" applyAlignment="1" applyProtection="1">
      <alignment horizontal="center" vertical="center"/>
    </xf>
    <xf numFmtId="168" fontId="14" fillId="3" borderId="5" xfId="0" applyNumberFormat="1" applyFont="1" applyFill="1" applyBorder="1" applyAlignment="1" applyProtection="1">
      <alignment horizontal="center" vertical="center" shrinkToFit="1"/>
      <protection locked="0"/>
    </xf>
    <xf numFmtId="170" fontId="41" fillId="0" borderId="9" xfId="0" applyNumberFormat="1" applyFont="1" applyFill="1" applyBorder="1" applyAlignment="1" applyProtection="1">
      <alignment horizontal="center" vertical="center"/>
    </xf>
    <xf numFmtId="1" fontId="43" fillId="0" borderId="0" xfId="0" applyNumberFormat="1" applyFont="1" applyFill="1" applyBorder="1" applyAlignment="1" applyProtection="1">
      <alignment horizontal="center" vertical="center" shrinkToFit="1"/>
    </xf>
    <xf numFmtId="0" fontId="44" fillId="0" borderId="9" xfId="0" applyFont="1" applyFill="1" applyBorder="1" applyAlignment="1" applyProtection="1">
      <alignment vertical="center"/>
    </xf>
    <xf numFmtId="170" fontId="44" fillId="0" borderId="9" xfId="0" applyNumberFormat="1" applyFont="1" applyFill="1" applyBorder="1" applyAlignment="1" applyProtection="1">
      <alignment horizontal="center" vertical="center"/>
    </xf>
    <xf numFmtId="1" fontId="43" fillId="0" borderId="9" xfId="0" applyNumberFormat="1" applyFont="1" applyFill="1" applyBorder="1" applyAlignment="1" applyProtection="1">
      <alignment horizontal="center" vertical="center" shrinkToFit="1"/>
    </xf>
    <xf numFmtId="164" fontId="43" fillId="2" borderId="9" xfId="0" applyNumberFormat="1" applyFont="1" applyFill="1" applyBorder="1" applyAlignment="1" applyProtection="1">
      <alignment horizontal="center" vertical="center" shrinkToFit="1"/>
    </xf>
    <xf numFmtId="0" fontId="25" fillId="0" borderId="4" xfId="0" applyFont="1" applyFill="1" applyBorder="1" applyAlignment="1" applyProtection="1">
      <alignment vertical="center"/>
    </xf>
    <xf numFmtId="0" fontId="25" fillId="0" borderId="10" xfId="0" applyFont="1" applyFill="1" applyBorder="1" applyAlignment="1" applyProtection="1">
      <alignment vertical="center" wrapText="1"/>
    </xf>
    <xf numFmtId="0" fontId="25" fillId="0" borderId="10"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21" fillId="0" borderId="0" xfId="0" applyFont="1" applyFill="1" applyAlignment="1">
      <alignment wrapText="1"/>
    </xf>
    <xf numFmtId="0" fontId="25" fillId="0" borderId="54" xfId="0" applyFont="1" applyFill="1" applyBorder="1" applyAlignment="1" applyProtection="1">
      <alignment vertical="center"/>
    </xf>
    <xf numFmtId="170" fontId="41" fillId="0" borderId="10"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0" fontId="25" fillId="6" borderId="55" xfId="0" applyFont="1" applyFill="1" applyBorder="1" applyAlignment="1" applyProtection="1">
      <alignment horizontal="left" vertical="top"/>
    </xf>
    <xf numFmtId="0" fontId="25" fillId="6" borderId="55" xfId="0" applyFont="1" applyFill="1" applyBorder="1" applyAlignment="1" applyProtection="1">
      <alignment horizontal="left" vertical="center"/>
    </xf>
    <xf numFmtId="1" fontId="30" fillId="6" borderId="55"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top"/>
    </xf>
    <xf numFmtId="170" fontId="25" fillId="2" borderId="58" xfId="0" applyNumberFormat="1" applyFont="1" applyFill="1" applyBorder="1" applyAlignment="1" applyProtection="1">
      <alignment vertical="center"/>
    </xf>
    <xf numFmtId="168" fontId="25" fillId="2" borderId="60" xfId="0" applyNumberFormat="1" applyFont="1" applyFill="1" applyBorder="1" applyAlignment="1" applyProtection="1">
      <alignment horizontal="center" vertical="center" wrapText="1"/>
    </xf>
    <xf numFmtId="168" fontId="25" fillId="3" borderId="59" xfId="0" applyNumberFormat="1" applyFont="1" applyFill="1" applyBorder="1" applyAlignment="1" applyProtection="1">
      <alignment horizontal="center" vertical="center" wrapText="1"/>
    </xf>
    <xf numFmtId="168" fontId="25" fillId="2" borderId="61" xfId="0" applyNumberFormat="1" applyFont="1" applyFill="1" applyBorder="1" applyAlignment="1" applyProtection="1">
      <alignment horizontal="center" vertical="center"/>
    </xf>
    <xf numFmtId="168" fontId="25" fillId="0" borderId="59" xfId="0" applyNumberFormat="1" applyFont="1" applyFill="1" applyBorder="1" applyAlignment="1" applyProtection="1">
      <alignment horizontal="center" vertical="center" wrapText="1"/>
    </xf>
    <xf numFmtId="168" fontId="25" fillId="0" borderId="59" xfId="0" applyNumberFormat="1" applyFont="1" applyFill="1" applyBorder="1" applyAlignment="1" applyProtection="1">
      <alignment horizontal="center" vertical="center"/>
    </xf>
    <xf numFmtId="164" fontId="30" fillId="2" borderId="60" xfId="0" applyNumberFormat="1" applyFont="1" applyFill="1" applyBorder="1" applyAlignment="1" applyProtection="1">
      <alignment horizontal="center" vertical="center" shrinkToFit="1"/>
    </xf>
    <xf numFmtId="168" fontId="25" fillId="2" borderId="62" xfId="0" applyNumberFormat="1" applyFont="1" applyFill="1" applyBorder="1" applyAlignment="1" applyProtection="1">
      <alignment horizontal="center" vertical="center" shrinkToFit="1"/>
    </xf>
    <xf numFmtId="168" fontId="25" fillId="0" borderId="59" xfId="0" applyNumberFormat="1" applyFont="1" applyFill="1" applyBorder="1" applyAlignment="1" applyProtection="1">
      <alignment horizontal="center" vertical="center" shrinkToFit="1"/>
    </xf>
    <xf numFmtId="0" fontId="25" fillId="0" borderId="56" xfId="0" applyFont="1" applyFill="1" applyBorder="1" applyAlignment="1" applyProtection="1">
      <alignment vertical="center"/>
    </xf>
    <xf numFmtId="1" fontId="30" fillId="0" borderId="57" xfId="0" applyNumberFormat="1" applyFont="1" applyFill="1" applyBorder="1" applyAlignment="1" applyProtection="1">
      <alignment horizontal="center" vertical="center" shrinkToFit="1"/>
    </xf>
    <xf numFmtId="166" fontId="30" fillId="2" borderId="59" xfId="0" applyNumberFormat="1" applyFont="1" applyFill="1" applyBorder="1" applyAlignment="1" applyProtection="1">
      <alignment horizontal="center" vertical="center" shrinkToFi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0" fillId="0" borderId="20" xfId="0" applyNumberFormat="1" applyFont="1" applyFill="1" applyBorder="1" applyAlignment="1" applyProtection="1">
      <alignment horizontal="center" vertical="top" wrapText="1"/>
    </xf>
    <xf numFmtId="0" fontId="20" fillId="0" borderId="11" xfId="0" applyNumberFormat="1" applyFont="1" applyFill="1" applyBorder="1" applyAlignment="1" applyProtection="1">
      <alignment horizontal="center" vertical="top" wrapText="1"/>
    </xf>
    <xf numFmtId="0" fontId="20" fillId="0" borderId="24" xfId="0" applyNumberFormat="1" applyFont="1" applyFill="1" applyBorder="1" applyAlignment="1" applyProtection="1">
      <alignment horizontal="center" vertical="top" wrapText="1"/>
    </xf>
    <xf numFmtId="0" fontId="20" fillId="0" borderId="21"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center" vertical="top" wrapText="1"/>
    </xf>
    <xf numFmtId="0" fontId="20" fillId="0" borderId="7" xfId="0" applyNumberFormat="1" applyFont="1" applyFill="1" applyBorder="1" applyAlignment="1" applyProtection="1">
      <alignment horizontal="center" vertical="top" wrapText="1"/>
    </xf>
    <xf numFmtId="0" fontId="20" fillId="0" borderId="22" xfId="0" applyNumberFormat="1" applyFont="1" applyFill="1" applyBorder="1" applyAlignment="1" applyProtection="1">
      <alignment horizontal="center" vertical="top" wrapText="1"/>
    </xf>
    <xf numFmtId="0" fontId="20" fillId="0" borderId="23" xfId="0" applyNumberFormat="1" applyFont="1" applyFill="1" applyBorder="1" applyAlignment="1" applyProtection="1">
      <alignment horizontal="center" vertical="top" wrapText="1"/>
    </xf>
    <xf numFmtId="0" fontId="20" fillId="0" borderId="25" xfId="0" applyNumberFormat="1" applyFont="1" applyFill="1" applyBorder="1" applyAlignment="1" applyProtection="1">
      <alignment horizontal="center" vertical="top"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30" xfId="0" applyFont="1" applyFill="1" applyBorder="1" applyAlignment="1" applyProtection="1">
      <alignment horizontal="left" vertical="center" wrapText="1"/>
    </xf>
    <xf numFmtId="0" fontId="25" fillId="0" borderId="31" xfId="0" applyFont="1" applyFill="1" applyBorder="1" applyAlignment="1" applyProtection="1">
      <alignment horizontal="left" vertical="center"/>
    </xf>
    <xf numFmtId="0" fontId="25" fillId="0" borderId="32" xfId="0" applyFont="1" applyFill="1" applyBorder="1" applyAlignment="1" applyProtection="1">
      <alignment horizontal="left" vertical="center"/>
    </xf>
    <xf numFmtId="0" fontId="29" fillId="0" borderId="22" xfId="0" applyFont="1" applyFill="1" applyBorder="1" applyAlignment="1" applyProtection="1">
      <alignment wrapText="1"/>
    </xf>
    <xf numFmtId="0" fontId="29" fillId="0" borderId="23" xfId="0" applyFont="1" applyFill="1" applyBorder="1" applyAlignment="1" applyProtection="1">
      <alignment wrapText="1"/>
    </xf>
    <xf numFmtId="0" fontId="29" fillId="0" borderId="25" xfId="0" applyFont="1" applyFill="1" applyBorder="1" applyAlignment="1" applyProtection="1">
      <alignment wrapText="1"/>
    </xf>
    <xf numFmtId="0" fontId="10" fillId="0" borderId="0" xfId="0" applyFont="1" applyFill="1" applyBorder="1" applyAlignment="1">
      <alignment horizontal="center"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shrinkToFi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xf>
    <xf numFmtId="0" fontId="29" fillId="0" borderId="33"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0" borderId="39" xfId="0" applyFont="1" applyFill="1" applyBorder="1" applyAlignment="1" applyProtection="1">
      <alignment horizontal="center" wrapText="1"/>
    </xf>
    <xf numFmtId="0" fontId="29" fillId="0" borderId="34" xfId="0" applyFont="1" applyFill="1" applyBorder="1" applyAlignment="1" applyProtection="1">
      <alignment horizontal="center" wrapText="1"/>
    </xf>
    <xf numFmtId="0" fontId="29" fillId="0" borderId="35" xfId="0" applyFont="1" applyFill="1" applyBorder="1" applyAlignment="1" applyProtection="1">
      <alignment horizontal="center" wrapText="1"/>
    </xf>
    <xf numFmtId="0" fontId="29" fillId="0" borderId="36" xfId="0" applyFont="1" applyFill="1" applyBorder="1" applyAlignment="1" applyProtection="1">
      <alignment horizont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3" fillId="0" borderId="42" xfId="0" applyFont="1" applyFill="1" applyBorder="1" applyAlignment="1">
      <alignment horizontal="center" vertical="top" wrapText="1"/>
    </xf>
    <xf numFmtId="0" fontId="33" fillId="0" borderId="43" xfId="0" applyFont="1" applyFill="1" applyBorder="1" applyAlignment="1">
      <alignment horizontal="center" vertical="top" wrapText="1"/>
    </xf>
    <xf numFmtId="0" fontId="33" fillId="0" borderId="44" xfId="0" applyFont="1" applyFill="1" applyBorder="1" applyAlignment="1">
      <alignment horizontal="center" vertical="top" wrapText="1"/>
    </xf>
    <xf numFmtId="166" fontId="25" fillId="0" borderId="40" xfId="0" applyNumberFormat="1" applyFont="1" applyFill="1" applyBorder="1" applyAlignment="1" applyProtection="1">
      <alignment horizontal="left" vertical="center"/>
    </xf>
    <xf numFmtId="166" fontId="25" fillId="0" borderId="41" xfId="0" applyNumberFormat="1" applyFont="1" applyFill="1" applyBorder="1" applyAlignment="1" applyProtection="1">
      <alignment horizontal="left" vertical="center"/>
    </xf>
    <xf numFmtId="0" fontId="25" fillId="0" borderId="37" xfId="0" applyFont="1" applyFill="1" applyBorder="1" applyAlignment="1" applyProtection="1">
      <alignment horizontal="left" vertical="center"/>
    </xf>
    <xf numFmtId="0" fontId="25" fillId="0" borderId="38" xfId="0" applyFont="1" applyFill="1" applyBorder="1" applyAlignment="1" applyProtection="1">
      <alignment horizontal="left" vertical="center"/>
    </xf>
    <xf numFmtId="168" fontId="30" fillId="2" borderId="48" xfId="0" applyNumberFormat="1" applyFont="1" applyFill="1" applyBorder="1" applyAlignment="1">
      <alignment horizontal="center" vertical="center" wrapText="1"/>
    </xf>
    <xf numFmtId="168" fontId="30" fillId="2" borderId="49" xfId="0" applyNumberFormat="1" applyFont="1" applyFill="1" applyBorder="1" applyAlignment="1">
      <alignment horizontal="center" vertical="center" wrapText="1"/>
    </xf>
    <xf numFmtId="0" fontId="30" fillId="2" borderId="33" xfId="0" applyFont="1" applyFill="1" applyBorder="1" applyAlignment="1">
      <alignment horizontal="center" vertical="center"/>
    </xf>
    <xf numFmtId="0" fontId="30" fillId="2" borderId="0" xfId="0" applyFont="1" applyFill="1" applyBorder="1" applyAlignment="1">
      <alignment horizontal="center" vertical="center"/>
    </xf>
    <xf numFmtId="0" fontId="45" fillId="0" borderId="11" xfId="0" applyFont="1" applyFill="1" applyBorder="1" applyAlignment="1">
      <alignment horizontal="center" vertical="top"/>
    </xf>
    <xf numFmtId="0" fontId="2" fillId="0" borderId="11" xfId="0" applyFont="1" applyFill="1" applyBorder="1" applyAlignment="1">
      <alignment horizontal="center" vertical="top"/>
    </xf>
    <xf numFmtId="0" fontId="45" fillId="0" borderId="0" xfId="0" applyFont="1" applyFill="1" applyBorder="1" applyAlignment="1">
      <alignment horizontal="center" vertical="top"/>
    </xf>
    <xf numFmtId="0" fontId="14" fillId="0" borderId="0" xfId="0" applyFont="1" applyFill="1" applyBorder="1" applyAlignment="1">
      <alignment horizontal="left" vertical="top"/>
    </xf>
    <xf numFmtId="0" fontId="10" fillId="0" borderId="52" xfId="0" applyFont="1" applyFill="1" applyBorder="1" applyAlignment="1">
      <alignment horizontal="center" vertical="top"/>
    </xf>
    <xf numFmtId="0" fontId="38" fillId="0" borderId="0" xfId="0" applyFont="1" applyAlignment="1">
      <alignment horizontal="center" wrapText="1"/>
    </xf>
    <xf numFmtId="0" fontId="13" fillId="0" borderId="0" xfId="0" applyFont="1" applyFill="1" applyBorder="1" applyAlignment="1">
      <alignment horizontal="center" vertical="top"/>
    </xf>
    <xf numFmtId="0" fontId="33"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5" fillId="0" borderId="0" xfId="0" applyFont="1" applyFill="1" applyBorder="1" applyAlignment="1">
      <alignment horizontal="left" vertical="top"/>
    </xf>
  </cellXfs>
  <cellStyles count="1">
    <cellStyle name="Normal" xfId="0" builtinId="0"/>
  </cellStyles>
  <dxfs count="22">
    <dxf>
      <font>
        <color rgb="FF9C0006"/>
      </font>
      <fill>
        <patternFill>
          <bgColor rgb="FFFFC7CE"/>
        </patternFill>
      </fill>
    </dxf>
    <dxf>
      <font>
        <strike val="0"/>
        <color theme="1"/>
      </font>
      <fill>
        <patternFill>
          <bgColor theme="1"/>
        </patternFill>
      </fill>
    </dxf>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3" totalsRowShown="0" headerRowBorderDxfId="21" tableBorderDxfId="20">
  <autoFilter ref="F8:K333" xr:uid="{8404516A-D537-4610-87FA-C2964BD53244}"/>
  <tableColumns count="6">
    <tableColumn id="1" xr3:uid="{4F9A0047-4F43-43A4-A4D1-3230E1BF8267}" name="CITY CODE (required)_x000a_A city code is required to input data on the ScheduleA tab. All active codes have been provided. " dataDxfId="19"/>
    <tableColumn id="2" xr3:uid="{CEAA7132-90A9-4BE5-9AF8-5196CC487605}" name="TAXABLE AMOUNT (required) _x000a_You can enter or copy and paste sales and purchases data into this field. This data will be inputted on the ScheduleA tab." dataDxfId="18"/>
    <tableColumn id="3" xr3:uid="{0F8773EB-3B65-4C53-B193-6A57EC35FCBC}" name=" ADJUSTMENTS  (if applicable)" dataDxfId="17"/>
    <tableColumn id="4" xr3:uid="{DC17590C-2698-4E39-AFB8-CD3404B08F52}" name="COUNTY" dataDxfId="16">
      <calculatedColumnFormula>VLOOKUP(J9,CountyLookup,2, FALSE)</calculatedColumnFormula>
    </tableColumn>
    <tableColumn id="5" xr3:uid="{4E987A6D-2B02-49E3-9C22-7B45FCC63620}" name="CITY " dataDxfId="15"/>
    <tableColumn id="6" xr3:uid="{9C6403CB-3E16-42C7-84A1-8B0A1AFCF266}" name="ROW NUMBER"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51" totalsRowShown="0" headerRowDxfId="13" dataDxfId="11" headerRowBorderDxfId="12" tableBorderDxfId="10">
  <autoFilter ref="D7:K351" xr:uid="{00000000-0009-0000-0100-000002000000}"/>
  <tableColumns count="8">
    <tableColumn id="1" xr3:uid="{00000000-0010-0000-0000-000001000000}" name="DISTRICT TAX AREAS" dataDxfId="9"/>
    <tableColumn id="2" xr3:uid="{00000000-0010-0000-0000-000002000000}" name="EFFECTIVE " dataDxfId="8"/>
    <tableColumn id="3" xr3:uid="{00000000-0010-0000-0000-000003000000}" name="CITY CODE" dataDxfId="7"/>
    <tableColumn id="4" xr3:uid="{00000000-0010-0000-0000-000004000000}" name="TAXABLE AMOUNT" dataDxfId="6"/>
    <tableColumn id="5" xr3:uid="{00000000-0010-0000-0000-000005000000}" name="ADJUSTMENTS" dataDxfId="5">
      <calculatedColumnFormula>IFERROR(VLOOKUP(Table2[[#This Row],[CITY CODE]],'Sales &amp; Purchases Data '!$F:$H, 2, FALSE), "0")</calculatedColumnFormula>
    </tableColumn>
    <tableColumn id="6" xr3:uid="{00000000-0010-0000-0000-000006000000}" name="NET TAXABLE AMOUNT" dataDxfId="4"/>
    <tableColumn id="7" xr3:uid="{00000000-0010-0000-0000-000007000000}" name="RATE" dataDxfId="3"/>
    <tableColumn id="8" xr3:uid="{00000000-0010-0000-0000-000008000000}" name=" DISTRICT TAX DUE"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6"/>
  <sheetViews>
    <sheetView tabSelected="1" topLeftCell="F1" zoomScale="88" zoomScaleNormal="100" workbookViewId="0">
      <selection activeCell="F4" sqref="A4:XFD4"/>
    </sheetView>
  </sheetViews>
  <sheetFormatPr defaultColWidth="9.33203125" defaultRowHeight="27" x14ac:dyDescent="0.2"/>
  <cols>
    <col min="1" max="5" width="9.33203125" style="34" hidden="1" customWidth="1"/>
    <col min="6" max="6" width="29.83203125" style="27" customWidth="1"/>
    <col min="7" max="7" width="42.83203125" style="28" customWidth="1"/>
    <col min="8" max="8" width="38.83203125" style="28" customWidth="1"/>
    <col min="9" max="9" width="38.83203125" style="26" customWidth="1"/>
    <col min="10" max="10" width="70.83203125" style="26" customWidth="1"/>
    <col min="11" max="11" width="28.83203125" style="28" customWidth="1"/>
    <col min="12" max="12" width="255.6640625" style="33" customWidth="1"/>
    <col min="13" max="28" width="9.33203125" style="33"/>
    <col min="29" max="29" width="9.33203125" style="33" customWidth="1"/>
    <col min="30" max="31" width="9.33203125" style="33"/>
    <col min="32" max="32" width="9.33203125" style="23" hidden="1" customWidth="1"/>
    <col min="33" max="16384" width="9.33203125" style="23"/>
  </cols>
  <sheetData>
    <row r="1" spans="1:32" ht="16.5" customHeight="1" thickTop="1" x14ac:dyDescent="0.2">
      <c r="A1" s="34" t="s">
        <v>302</v>
      </c>
      <c r="F1" s="208" t="s">
        <v>666</v>
      </c>
      <c r="G1" s="209"/>
      <c r="H1" s="209"/>
      <c r="I1" s="209"/>
      <c r="J1" s="209"/>
      <c r="K1" s="210"/>
      <c r="L1" s="206" t="s">
        <v>301</v>
      </c>
      <c r="M1" s="32"/>
      <c r="N1" s="32"/>
      <c r="O1" s="32"/>
      <c r="P1" s="32"/>
      <c r="Q1" s="32"/>
      <c r="R1" s="32"/>
      <c r="S1" s="32"/>
      <c r="T1" s="32"/>
      <c r="U1" s="32"/>
      <c r="V1" s="32"/>
      <c r="W1" s="32"/>
      <c r="X1" s="32"/>
      <c r="Y1" s="32"/>
      <c r="Z1" s="32"/>
      <c r="AA1" s="32"/>
      <c r="AB1" s="32"/>
      <c r="AC1" s="32"/>
      <c r="AD1" s="32"/>
      <c r="AE1" s="32"/>
      <c r="AF1" s="24" t="s">
        <v>76</v>
      </c>
    </row>
    <row r="2" spans="1:32" ht="15.75" customHeight="1" x14ac:dyDescent="0.2">
      <c r="F2" s="211"/>
      <c r="G2" s="212"/>
      <c r="H2" s="212"/>
      <c r="I2" s="212"/>
      <c r="J2" s="212"/>
      <c r="K2" s="213"/>
      <c r="L2" s="206"/>
      <c r="M2" s="32"/>
      <c r="N2" s="32"/>
      <c r="O2" s="32"/>
      <c r="P2" s="32"/>
      <c r="Q2" s="32"/>
      <c r="R2" s="32"/>
      <c r="S2" s="32"/>
      <c r="T2" s="32"/>
      <c r="U2" s="32"/>
      <c r="V2" s="32"/>
      <c r="W2" s="32"/>
      <c r="X2" s="32"/>
      <c r="Y2" s="32"/>
      <c r="Z2" s="32"/>
      <c r="AA2" s="32"/>
      <c r="AB2" s="32"/>
      <c r="AC2" s="32"/>
      <c r="AD2" s="32"/>
      <c r="AE2" s="32"/>
    </row>
    <row r="3" spans="1:32" ht="44.1" customHeight="1" thickBot="1" x14ac:dyDescent="0.25">
      <c r="F3" s="214"/>
      <c r="G3" s="215"/>
      <c r="H3" s="215"/>
      <c r="I3" s="215"/>
      <c r="J3" s="215"/>
      <c r="K3" s="216"/>
      <c r="L3" s="206"/>
      <c r="M3" s="32"/>
      <c r="N3" s="32"/>
      <c r="O3" s="32"/>
      <c r="P3" s="32"/>
      <c r="Q3" s="32"/>
      <c r="R3" s="32"/>
      <c r="S3" s="32"/>
      <c r="T3" s="32"/>
      <c r="U3" s="32"/>
      <c r="V3" s="32"/>
      <c r="W3" s="32"/>
      <c r="X3" s="32"/>
      <c r="Y3" s="32"/>
      <c r="Z3" s="32"/>
      <c r="AA3" s="32"/>
      <c r="AB3" s="32"/>
      <c r="AC3" s="32"/>
      <c r="AD3" s="32"/>
      <c r="AE3" s="32"/>
    </row>
    <row r="4" spans="1:32" ht="24" customHeight="1" thickTop="1" x14ac:dyDescent="0.2">
      <c r="F4" s="217" t="s">
        <v>613</v>
      </c>
      <c r="G4" s="218"/>
      <c r="H4" s="218"/>
      <c r="I4" s="218"/>
      <c r="J4" s="219"/>
      <c r="K4" s="171">
        <v>0</v>
      </c>
      <c r="L4" s="206"/>
      <c r="M4" s="32"/>
      <c r="N4" s="32"/>
      <c r="O4" s="32"/>
      <c r="P4" s="32"/>
      <c r="Q4" s="32"/>
      <c r="R4" s="32"/>
      <c r="S4" s="32"/>
      <c r="T4" s="32"/>
      <c r="U4" s="32"/>
      <c r="V4" s="32"/>
      <c r="W4" s="32"/>
      <c r="X4" s="32"/>
      <c r="Y4" s="32"/>
      <c r="Z4" s="32"/>
      <c r="AA4" s="32"/>
      <c r="AB4" s="32"/>
      <c r="AC4" s="32"/>
      <c r="AD4" s="32"/>
      <c r="AE4" s="32"/>
    </row>
    <row r="5" spans="1:32" ht="24" customHeight="1" x14ac:dyDescent="0.2">
      <c r="F5" s="220" t="s">
        <v>489</v>
      </c>
      <c r="G5" s="221"/>
      <c r="H5" s="221"/>
      <c r="I5" s="221"/>
      <c r="J5" s="222"/>
      <c r="K5" s="37">
        <v>0</v>
      </c>
      <c r="L5" s="206"/>
      <c r="M5" s="32"/>
      <c r="N5" s="32"/>
      <c r="O5" s="32"/>
      <c r="P5" s="32"/>
      <c r="Q5" s="32"/>
      <c r="R5" s="32"/>
      <c r="S5" s="32"/>
      <c r="T5" s="32"/>
      <c r="U5" s="32"/>
      <c r="V5" s="32"/>
      <c r="W5" s="32"/>
      <c r="X5" s="32"/>
      <c r="Y5" s="32"/>
      <c r="Z5" s="32"/>
      <c r="AA5" s="32"/>
      <c r="AB5" s="32"/>
      <c r="AC5" s="32"/>
      <c r="AD5" s="32"/>
      <c r="AE5" s="32"/>
    </row>
    <row r="6" spans="1:32" ht="24" customHeight="1" thickBot="1" x14ac:dyDescent="0.25">
      <c r="F6" s="223" t="s">
        <v>490</v>
      </c>
      <c r="G6" s="224"/>
      <c r="H6" s="224"/>
      <c r="I6" s="224"/>
      <c r="J6" s="225"/>
      <c r="K6" s="38">
        <f>K4-K5</f>
        <v>0</v>
      </c>
      <c r="L6" s="206"/>
      <c r="M6" s="32"/>
      <c r="N6" s="32"/>
      <c r="O6" s="32"/>
      <c r="P6" s="32"/>
      <c r="Q6" s="32"/>
      <c r="R6" s="32"/>
      <c r="S6" s="32"/>
      <c r="T6" s="32"/>
      <c r="U6" s="32"/>
      <c r="V6" s="32"/>
      <c r="W6" s="32"/>
      <c r="X6" s="32"/>
      <c r="Y6" s="32"/>
      <c r="Z6" s="32"/>
      <c r="AA6" s="32"/>
      <c r="AB6" s="32"/>
      <c r="AC6" s="32"/>
      <c r="AD6" s="32"/>
      <c r="AE6" s="32"/>
    </row>
    <row r="7" spans="1:32" ht="24" customHeight="1" thickTop="1" thickBot="1" x14ac:dyDescent="0.25">
      <c r="F7" s="226" t="s">
        <v>78</v>
      </c>
      <c r="G7" s="227"/>
      <c r="H7" s="227"/>
      <c r="I7" s="228"/>
      <c r="J7" s="39" t="s">
        <v>77</v>
      </c>
      <c r="K7" s="40">
        <f>K6-(SUM(G9:G333))</f>
        <v>0</v>
      </c>
      <c r="L7" s="206"/>
      <c r="M7" s="32"/>
      <c r="N7" s="32"/>
      <c r="O7" s="32"/>
      <c r="P7" s="32"/>
      <c r="Q7" s="32"/>
      <c r="R7" s="32"/>
      <c r="S7" s="32"/>
      <c r="T7" s="32"/>
      <c r="U7" s="32"/>
      <c r="V7" s="32"/>
      <c r="W7" s="32"/>
      <c r="X7" s="32"/>
      <c r="Y7" s="32"/>
      <c r="Z7" s="32"/>
      <c r="AA7" s="32"/>
      <c r="AB7" s="32"/>
      <c r="AC7" s="32"/>
      <c r="AD7" s="32"/>
      <c r="AE7" s="32"/>
    </row>
    <row r="8" spans="1:32" ht="34.35" customHeight="1" thickTop="1" thickBot="1" x14ac:dyDescent="0.25">
      <c r="F8" s="148" t="s">
        <v>495</v>
      </c>
      <c r="G8" s="147" t="s">
        <v>493</v>
      </c>
      <c r="H8" s="149" t="s">
        <v>494</v>
      </c>
      <c r="I8" s="141" t="s">
        <v>80</v>
      </c>
      <c r="J8" s="141" t="s">
        <v>81</v>
      </c>
      <c r="K8" s="150" t="s">
        <v>82</v>
      </c>
      <c r="L8" s="206"/>
      <c r="M8" s="32"/>
      <c r="N8" s="32"/>
      <c r="O8" s="32"/>
      <c r="P8" s="32"/>
      <c r="Q8" s="32"/>
      <c r="R8" s="32"/>
      <c r="S8" s="32"/>
      <c r="T8" s="32"/>
      <c r="U8" s="32"/>
      <c r="V8" s="32"/>
      <c r="W8" s="32"/>
      <c r="X8" s="32"/>
      <c r="Y8" s="32"/>
      <c r="Z8" s="32"/>
      <c r="AA8" s="32"/>
      <c r="AB8" s="32"/>
      <c r="AC8" s="32"/>
      <c r="AD8" s="32"/>
      <c r="AE8" s="32"/>
    </row>
    <row r="9" spans="1:32" ht="16.350000000000001" customHeight="1" thickTop="1" x14ac:dyDescent="0.2">
      <c r="F9" s="133">
        <v>966</v>
      </c>
      <c r="G9" s="41"/>
      <c r="H9" s="42"/>
      <c r="I9" s="183" t="str">
        <f t="shared" ref="I9:I73" ca="1" si="0">VLOOKUP(J9,CountyLookup,2, FALSE)</f>
        <v>ALAMEDA COUNTY</v>
      </c>
      <c r="J9" s="183" t="str">
        <f ca="1">IF(ISBLANK(F9),"",IF(COUNTIF(ScheduleA!$F$8:$F$351,F9)=1, INDIRECT("ScheduleA!D" &amp; (MATCH(F9,Table2[CITY CODE], 0) +7)),"CODE NOT VALID"))</f>
        <v>ALAMEDA COUNTY</v>
      </c>
      <c r="K9" s="138" t="str">
        <f>IF(ISBLANK(F9),"",IF(COUNTIF(ScheduleA!$F$8:$F$351,F9)=1, "Row " &amp; MATCH(F9,Table2[[#All],[CITY CODE]], 0)+6,"CODE NOT VALID"))</f>
        <v>Row 8</v>
      </c>
      <c r="L9" s="206"/>
      <c r="M9" s="32"/>
      <c r="N9" s="32"/>
      <c r="O9" s="32"/>
      <c r="P9" s="32"/>
      <c r="Q9" s="32"/>
      <c r="R9" s="32"/>
      <c r="S9" s="32"/>
      <c r="T9" s="32"/>
      <c r="U9" s="32"/>
      <c r="V9" s="32"/>
      <c r="W9" s="32"/>
      <c r="X9" s="32"/>
      <c r="Y9" s="32"/>
      <c r="Z9" s="32"/>
      <c r="AA9" s="32"/>
      <c r="AB9" s="32"/>
      <c r="AC9" s="32"/>
      <c r="AD9" s="32"/>
      <c r="AE9" s="32"/>
    </row>
    <row r="10" spans="1:32" ht="16.350000000000001" customHeight="1" x14ac:dyDescent="0.2">
      <c r="F10" s="134">
        <v>967</v>
      </c>
      <c r="G10" s="43"/>
      <c r="H10" s="44"/>
      <c r="I10" s="182" t="str">
        <f t="shared" ca="1" si="0"/>
        <v>ALAMEDA COUNTY</v>
      </c>
      <c r="J10" s="182" t="str">
        <f ca="1">IF(ISBLANK(F10),"",IF(COUNTIF(ScheduleA!$F$8:$F$351,F10)=1, INDIRECT("ScheduleA!D" &amp; (MATCH(F10,Table2[CITY CODE], 0) +7)),"CODE NOT VALID"))</f>
        <v>Alameda</v>
      </c>
      <c r="K10" s="139" t="str">
        <f>IF(ISBLANK(F10),"",IF(COUNTIF(ScheduleA!$F$8:$F$351,F10)=1, "Row " &amp; MATCH(F10,Table2[[#All],[CITY CODE]], 0)+6,"CODE NOT VALID"))</f>
        <v>Row 9</v>
      </c>
      <c r="L10" s="206"/>
      <c r="M10" s="32"/>
      <c r="N10" s="32"/>
      <c r="O10" s="32"/>
      <c r="P10" s="32"/>
      <c r="Q10" s="32"/>
      <c r="R10" s="32"/>
      <c r="S10" s="32"/>
      <c r="T10" s="32"/>
      <c r="U10" s="32"/>
      <c r="V10" s="32"/>
      <c r="W10" s="32"/>
      <c r="X10" s="32"/>
      <c r="Y10" s="32"/>
      <c r="Z10" s="32"/>
      <c r="AA10" s="32"/>
      <c r="AB10" s="32"/>
      <c r="AC10" s="32"/>
      <c r="AD10" s="32"/>
      <c r="AE10" s="32"/>
    </row>
    <row r="11" spans="1:32" ht="16.350000000000001" customHeight="1" x14ac:dyDescent="0.2">
      <c r="F11" s="134">
        <v>968</v>
      </c>
      <c r="G11" s="43"/>
      <c r="H11" s="44"/>
      <c r="I11" s="182" t="str">
        <f t="shared" ca="1" si="0"/>
        <v>ALAMEDA COUNTY</v>
      </c>
      <c r="J11" s="182" t="str">
        <f ca="1">IF(ISBLANK(F11),"",IF(COUNTIF(ScheduleA!$F$8:$F$351,F11)=1, INDIRECT("ScheduleA!D" &amp; (MATCH(F11,Table2[CITY CODE], 0) +7)),"CODE NOT VALID"))</f>
        <v>Albany</v>
      </c>
      <c r="K11" s="139" t="str">
        <f>IF(ISBLANK(F11),"",IF(COUNTIF(ScheduleA!$F$8:$F$351,F11)=1, "Row " &amp; MATCH(F11,Table2[[#All],[CITY CODE]], 0)+6,"CODE NOT VALID"))</f>
        <v>Row 10</v>
      </c>
      <c r="L11" s="206"/>
      <c r="M11" s="32"/>
      <c r="N11" s="32"/>
      <c r="O11" s="32"/>
      <c r="P11" s="32"/>
      <c r="Q11" s="32"/>
      <c r="R11" s="32"/>
      <c r="S11" s="32"/>
      <c r="T11" s="32"/>
      <c r="U11" s="32"/>
      <c r="V11" s="32"/>
      <c r="W11" s="32"/>
      <c r="X11" s="32"/>
      <c r="Y11" s="32"/>
      <c r="Z11" s="32"/>
      <c r="AA11" s="32"/>
      <c r="AB11" s="32"/>
      <c r="AC11" s="32"/>
      <c r="AD11" s="32"/>
      <c r="AE11" s="32"/>
    </row>
    <row r="12" spans="1:32" ht="16.350000000000001" customHeight="1" x14ac:dyDescent="0.2">
      <c r="F12" s="134">
        <v>969</v>
      </c>
      <c r="G12" s="43"/>
      <c r="H12" s="44"/>
      <c r="I12" s="182" t="str">
        <f t="shared" ca="1" si="0"/>
        <v>ALAMEDA COUNTY</v>
      </c>
      <c r="J12" s="182" t="str">
        <f ca="1">IF(ISBLANK(F12),"",IF(COUNTIF(ScheduleA!$F$8:$F$351,F12)=1, INDIRECT("ScheduleA!D" &amp; (MATCH(F12,Table2[CITY CODE], 0) +7)),"CODE NOT VALID"))</f>
        <v>Emeryville</v>
      </c>
      <c r="K12" s="139" t="str">
        <f>IF(ISBLANK(F12),"",IF(COUNTIF(ScheduleA!$F$8:$F$351,F12)=1, "Row " &amp; MATCH(F12,Table2[[#All],[CITY CODE]], 0)+6,"CODE NOT VALID"))</f>
        <v>Row 11</v>
      </c>
      <c r="L12" s="206"/>
      <c r="M12" s="32"/>
      <c r="N12" s="32"/>
      <c r="O12" s="32"/>
      <c r="P12" s="32"/>
      <c r="Q12" s="32"/>
      <c r="R12" s="32"/>
      <c r="S12" s="32"/>
      <c r="T12" s="32"/>
      <c r="U12" s="32"/>
      <c r="V12" s="32"/>
      <c r="W12" s="32"/>
      <c r="X12" s="32"/>
      <c r="Y12" s="32"/>
      <c r="Z12" s="32"/>
      <c r="AA12" s="32"/>
      <c r="AB12" s="32"/>
      <c r="AC12" s="32"/>
      <c r="AD12" s="32"/>
      <c r="AE12" s="32"/>
    </row>
    <row r="13" spans="1:32" ht="16.350000000000001" customHeight="1" x14ac:dyDescent="0.2">
      <c r="F13" s="134">
        <v>970</v>
      </c>
      <c r="G13" s="43"/>
      <c r="H13" s="44"/>
      <c r="I13" s="182" t="str">
        <f t="shared" ca="1" si="0"/>
        <v>ALAMEDA COUNTY</v>
      </c>
      <c r="J13" s="182" t="str">
        <f ca="1">IF(ISBLANK(F13),"",IF(COUNTIF(ScheduleA!$F$8:$F$351,F13)=1, INDIRECT("ScheduleA!D" &amp; (MATCH(F13,Table2[CITY CODE], 0) +7)),"CODE NOT VALID"))</f>
        <v>Hayward</v>
      </c>
      <c r="K13" s="139" t="str">
        <f>IF(ISBLANK(F13),"",IF(COUNTIF(ScheduleA!$F$8:$F$351,F13)=1, "Row " &amp; MATCH(F13,Table2[[#All],[CITY CODE]], 0)+6,"CODE NOT VALID"))</f>
        <v>Row 12</v>
      </c>
      <c r="L13" s="206"/>
      <c r="M13" s="32"/>
      <c r="N13" s="32"/>
      <c r="O13" s="32"/>
      <c r="P13" s="32"/>
      <c r="Q13" s="32"/>
      <c r="R13" s="32"/>
      <c r="S13" s="32"/>
      <c r="T13" s="32"/>
      <c r="U13" s="32"/>
      <c r="V13" s="32"/>
      <c r="W13" s="32"/>
      <c r="X13" s="32"/>
      <c r="Y13" s="32"/>
      <c r="Z13" s="32"/>
      <c r="AA13" s="32"/>
      <c r="AB13" s="32"/>
      <c r="AC13" s="32"/>
      <c r="AD13" s="32"/>
      <c r="AE13" s="32"/>
    </row>
    <row r="14" spans="1:32" ht="16.350000000000001" customHeight="1" x14ac:dyDescent="0.2">
      <c r="F14" s="134">
        <v>971</v>
      </c>
      <c r="G14" s="43"/>
      <c r="H14" s="44"/>
      <c r="I14" s="182" t="str">
        <f t="shared" ca="1" si="0"/>
        <v>ALAMEDA COUNTY</v>
      </c>
      <c r="J14" s="182" t="str">
        <f ca="1">IF(ISBLANK(F14),"",IF(COUNTIF(ScheduleA!$F$8:$F$351,F14)=1, INDIRECT("ScheduleA!D" &amp; (MATCH(F14,Table2[CITY CODE], 0) +7)),"CODE NOT VALID"))</f>
        <v>Newark</v>
      </c>
      <c r="K14" s="139" t="str">
        <f>IF(ISBLANK(F14),"",IF(COUNTIF(ScheduleA!$F$8:$F$351,F14)=1, "Row " &amp; MATCH(F14,Table2[[#All],[CITY CODE]], 0)+6,"CODE NOT VALID"))</f>
        <v>Row 13</v>
      </c>
      <c r="L14" s="206"/>
      <c r="M14" s="32"/>
      <c r="N14" s="32"/>
      <c r="O14" s="32"/>
      <c r="P14" s="32"/>
      <c r="Q14" s="32"/>
      <c r="R14" s="32"/>
      <c r="S14" s="32"/>
      <c r="T14" s="32"/>
      <c r="U14" s="32"/>
      <c r="V14" s="32"/>
      <c r="W14" s="32"/>
      <c r="X14" s="32"/>
      <c r="Y14" s="32"/>
      <c r="Z14" s="32"/>
      <c r="AA14" s="32"/>
      <c r="AB14" s="32"/>
      <c r="AC14" s="32"/>
      <c r="AD14" s="32"/>
      <c r="AE14" s="32"/>
    </row>
    <row r="15" spans="1:32" ht="16.350000000000001" customHeight="1" x14ac:dyDescent="0.2">
      <c r="F15" s="134">
        <v>972</v>
      </c>
      <c r="G15" s="43"/>
      <c r="H15" s="44"/>
      <c r="I15" s="182" t="str">
        <f t="shared" ca="1" si="0"/>
        <v>ALAMEDA COUNTY</v>
      </c>
      <c r="J15" s="182" t="str">
        <f ca="1">IF(ISBLANK(F15),"",IF(COUNTIF(ScheduleA!$F$8:$F$351,F15)=1, INDIRECT("ScheduleA!D" &amp; (MATCH(F15,Table2[CITY CODE], 0) +7)),"CODE NOT VALID"))</f>
        <v>San Leandro</v>
      </c>
      <c r="K15" s="139" t="str">
        <f>IF(ISBLANK(F15),"",IF(COUNTIF(ScheduleA!$F$8:$F$351,F15)=1, "Row " &amp; MATCH(F15,Table2[[#All],[CITY CODE]], 0)+6,"CODE NOT VALID"))</f>
        <v>Row 14</v>
      </c>
      <c r="L15" s="206"/>
      <c r="M15" s="32"/>
      <c r="N15" s="32"/>
      <c r="O15" s="32"/>
      <c r="P15" s="32"/>
      <c r="Q15" s="32"/>
      <c r="R15" s="32"/>
      <c r="S15" s="32"/>
      <c r="T15" s="32"/>
      <c r="U15" s="32"/>
      <c r="V15" s="32"/>
      <c r="W15" s="32"/>
      <c r="X15" s="32"/>
      <c r="Y15" s="32"/>
      <c r="Z15" s="32"/>
      <c r="AA15" s="32"/>
      <c r="AB15" s="32"/>
      <c r="AC15" s="32"/>
      <c r="AD15" s="32"/>
      <c r="AE15" s="32"/>
    </row>
    <row r="16" spans="1:32" ht="16.350000000000001" customHeight="1" x14ac:dyDescent="0.2">
      <c r="F16" s="134">
        <v>973</v>
      </c>
      <c r="G16" s="43"/>
      <c r="H16" s="44"/>
      <c r="I16" s="182" t="str">
        <f t="shared" ca="1" si="0"/>
        <v>ALAMEDA COUNTY</v>
      </c>
      <c r="J16" s="182" t="str">
        <f ca="1">IF(ISBLANK(F16),"",IF(COUNTIF(ScheduleA!$F$8:$F$351,F16)=1, INDIRECT("ScheduleA!D" &amp; (MATCH(F16,Table2[CITY CODE], 0) +7)),"CODE NOT VALID"))</f>
        <v>Union City</v>
      </c>
      <c r="K16" s="139" t="str">
        <f>IF(ISBLANK(F16),"",IF(COUNTIF(ScheduleA!$F$8:$F$351,F16)=1, "Row " &amp; MATCH(F16,Table2[[#All],[CITY CODE]], 0)+6,"CODE NOT VALID"))</f>
        <v>Row 15</v>
      </c>
      <c r="L16" s="206"/>
      <c r="M16" s="32"/>
      <c r="N16" s="32"/>
      <c r="O16" s="32"/>
      <c r="P16" s="32"/>
      <c r="Q16" s="32"/>
      <c r="R16" s="32"/>
      <c r="S16" s="32"/>
      <c r="T16" s="32"/>
      <c r="U16" s="32"/>
      <c r="V16" s="32"/>
      <c r="W16" s="32"/>
      <c r="X16" s="32"/>
      <c r="Y16" s="32"/>
      <c r="Z16" s="32"/>
      <c r="AA16" s="32"/>
      <c r="AB16" s="32"/>
      <c r="AC16" s="32"/>
      <c r="AD16" s="32"/>
      <c r="AE16" s="32"/>
    </row>
    <row r="17" spans="6:31" ht="16.350000000000001" customHeight="1" x14ac:dyDescent="0.2">
      <c r="F17" s="134">
        <v>194</v>
      </c>
      <c r="G17" s="43"/>
      <c r="H17" s="44"/>
      <c r="I17" s="182" t="str">
        <f t="shared" ca="1" si="0"/>
        <v>AMADOR COUNTY</v>
      </c>
      <c r="J17" s="182" t="str">
        <f ca="1">IF(ISBLANK(F17),"",IF(COUNTIF(ScheduleA!$F$8:$F$351,F17)=1, INDIRECT("ScheduleA!D" &amp; (MATCH(F17,Table2[CITY CODE], 0) +7)),"CODE NOT VALID"))</f>
        <v>AMADOR COUNTY</v>
      </c>
      <c r="K17" s="139" t="str">
        <f>IF(ISBLANK(F17),"",IF(COUNTIF(ScheduleA!$F$8:$F$351,F17)=1, "Row " &amp; MATCH(F17,Table2[[#All],[CITY CODE]], 0)+6,"CODE NOT VALID"))</f>
        <v>Row 16</v>
      </c>
      <c r="L17" s="206"/>
      <c r="M17" s="32"/>
      <c r="N17" s="32"/>
      <c r="O17" s="32"/>
      <c r="P17" s="32"/>
      <c r="Q17" s="32"/>
      <c r="R17" s="32"/>
      <c r="S17" s="32"/>
      <c r="T17" s="32"/>
      <c r="U17" s="32"/>
      <c r="V17" s="32"/>
      <c r="W17" s="32"/>
      <c r="X17" s="32"/>
      <c r="Y17" s="32"/>
      <c r="Z17" s="32"/>
      <c r="AA17" s="32"/>
      <c r="AB17" s="32"/>
      <c r="AC17" s="32"/>
      <c r="AD17" s="32"/>
      <c r="AE17" s="32"/>
    </row>
    <row r="18" spans="6:31" ht="16.350000000000001" customHeight="1" x14ac:dyDescent="0.2">
      <c r="F18" s="134" t="s">
        <v>667</v>
      </c>
      <c r="G18" s="43"/>
      <c r="H18" s="44"/>
      <c r="I18" s="182" t="str">
        <f t="shared" ca="1" si="0"/>
        <v>AMADOR COUNTY</v>
      </c>
      <c r="J18" s="184" t="str">
        <f ca="1">IF(ISBLANK(F18),"",IF(COUNTIF(ScheduleA!$F$8:$F$351,F18)=1, INDIRECT("ScheduleA!D" &amp; (MATCH(F18,Table2[CITY CODE], 0) +7)),"CODE NOT VALID"))</f>
        <v>Amador City</v>
      </c>
      <c r="K18" s="139" t="str">
        <f>IF(ISBLANK(F18),"",IF(COUNTIF(ScheduleA!$F$8:$F$351,F18)=1, "Row " &amp; MATCH(F18,Table2[[#All],[CITY CODE]], 0)+6,"CODE NOT VALID"))</f>
        <v>Row 17</v>
      </c>
      <c r="L18" s="206"/>
      <c r="M18" s="32"/>
      <c r="N18" s="32"/>
      <c r="O18" s="32"/>
      <c r="P18" s="32"/>
      <c r="Q18" s="32"/>
      <c r="R18" s="32"/>
      <c r="S18" s="32"/>
      <c r="T18" s="32"/>
      <c r="U18" s="32"/>
      <c r="V18" s="32"/>
      <c r="W18" s="32"/>
      <c r="X18" s="32"/>
      <c r="Y18" s="32"/>
      <c r="Z18" s="32"/>
      <c r="AA18" s="32"/>
      <c r="AB18" s="32"/>
      <c r="AC18" s="32"/>
      <c r="AD18" s="32"/>
      <c r="AE18" s="32"/>
    </row>
    <row r="19" spans="6:31" ht="16.350000000000001" customHeight="1" x14ac:dyDescent="0.2">
      <c r="F19" s="134" t="s">
        <v>514</v>
      </c>
      <c r="G19" s="43"/>
      <c r="H19" s="44"/>
      <c r="I19" s="182" t="str">
        <f t="shared" ca="1" si="0"/>
        <v>BUTTE COUNTY</v>
      </c>
      <c r="J19" s="184" t="str">
        <f ca="1">IF(ISBLANK(F19),"",IF(COUNTIF(ScheduleA!$F$8:$F$351,F19)=1, INDIRECT("ScheduleA!D" &amp; (MATCH(F19,Table2[CITY CODE], 0) +7)),"CODE NOT VALID"))</f>
        <v>Chico</v>
      </c>
      <c r="K19" s="139" t="str">
        <f>IF(ISBLANK(F19),"",IF(COUNTIF(ScheduleA!$F$8:$F$351,F19)=1, "Row " &amp; MATCH(F19,Table2[[#All],[CITY CODE]], 0)+6,"CODE NOT VALID"))</f>
        <v>Row 19</v>
      </c>
      <c r="L19" s="206"/>
      <c r="M19" s="32"/>
      <c r="N19" s="32"/>
      <c r="O19" s="32"/>
      <c r="P19" s="32"/>
      <c r="Q19" s="32"/>
      <c r="R19" s="32"/>
      <c r="S19" s="32"/>
      <c r="T19" s="32"/>
      <c r="U19" s="32"/>
      <c r="V19" s="32"/>
      <c r="W19" s="32"/>
      <c r="X19" s="32"/>
      <c r="Y19" s="32"/>
      <c r="Z19" s="32"/>
      <c r="AA19" s="32"/>
      <c r="AB19" s="32"/>
      <c r="AC19" s="32"/>
      <c r="AD19" s="32"/>
      <c r="AE19" s="32"/>
    </row>
    <row r="20" spans="6:31" ht="16.350000000000001" customHeight="1" x14ac:dyDescent="0.2">
      <c r="F20" s="134">
        <v>649</v>
      </c>
      <c r="G20" s="43"/>
      <c r="H20" s="44"/>
      <c r="I20" s="182" t="str">
        <f t="shared" ca="1" si="0"/>
        <v>BUTTE COUNTY</v>
      </c>
      <c r="J20" s="182" t="str">
        <f ca="1">IF(ISBLANK(F20),"",IF(COUNTIF(ScheduleA!$F$8:$F$351,F20)=1, INDIRECT("ScheduleA!D" &amp; (MATCH(F20,Table2[CITY CODE], 0) +7)),"CODE NOT VALID"))</f>
        <v>Oroville</v>
      </c>
      <c r="K20" s="139" t="str">
        <f>IF(ISBLANK(F20),"",IF(COUNTIF(ScheduleA!$F$8:$F$351,F20)=1, "Row " &amp; MATCH(F20,Table2[[#All],[CITY CODE]], 0)+6,"CODE NOT VALID"))</f>
        <v>Row 20</v>
      </c>
      <c r="L20" s="206"/>
      <c r="M20" s="32"/>
      <c r="N20" s="32"/>
      <c r="O20" s="32"/>
      <c r="P20" s="32"/>
      <c r="Q20" s="32"/>
      <c r="R20" s="32"/>
      <c r="S20" s="32"/>
      <c r="T20" s="32"/>
      <c r="U20" s="32"/>
      <c r="V20" s="32"/>
      <c r="W20" s="32"/>
      <c r="X20" s="32"/>
      <c r="Y20" s="32"/>
      <c r="Z20" s="32"/>
      <c r="AA20" s="32"/>
      <c r="AB20" s="32"/>
      <c r="AC20" s="32"/>
      <c r="AD20" s="32"/>
      <c r="AE20" s="32"/>
    </row>
    <row r="21" spans="6:31" ht="16.350000000000001" customHeight="1" x14ac:dyDescent="0.2">
      <c r="F21" s="134">
        <v>381</v>
      </c>
      <c r="G21" s="43"/>
      <c r="H21" s="44"/>
      <c r="I21" s="182" t="str">
        <f t="shared" ca="1" si="0"/>
        <v>BUTTE COUNTY</v>
      </c>
      <c r="J21" s="182" t="str">
        <f ca="1">IF(ISBLANK(F21),"",IF(COUNTIF(ScheduleA!$F$8:$F$351,F21)=1, INDIRECT("ScheduleA!D" &amp; (MATCH(F21,Table2[CITY CODE], 0) +7)),"CODE NOT VALID"))</f>
        <v>Paradise</v>
      </c>
      <c r="K21" s="139" t="str">
        <f>IF(ISBLANK(F21),"",IF(COUNTIF(ScheduleA!$F$8:$F$351,F21)=1, "Row " &amp; MATCH(F21,Table2[[#All],[CITY CODE]], 0)+6,"CODE NOT VALID"))</f>
        <v>Row 21</v>
      </c>
      <c r="L21" s="206"/>
      <c r="M21" s="32"/>
      <c r="N21" s="32"/>
      <c r="O21" s="32"/>
      <c r="P21" s="32"/>
      <c r="Q21" s="32"/>
      <c r="R21" s="32"/>
      <c r="S21" s="32"/>
      <c r="T21" s="32"/>
      <c r="U21" s="32"/>
      <c r="V21" s="32"/>
      <c r="W21" s="32"/>
      <c r="X21" s="32"/>
      <c r="Y21" s="32"/>
      <c r="Z21" s="32"/>
      <c r="AA21" s="32"/>
      <c r="AB21" s="32"/>
      <c r="AC21" s="32"/>
      <c r="AD21" s="32"/>
      <c r="AE21" s="32"/>
    </row>
    <row r="22" spans="6:31" ht="16.350000000000001" customHeight="1" x14ac:dyDescent="0.2">
      <c r="F22" s="192" t="s">
        <v>635</v>
      </c>
      <c r="G22" s="43"/>
      <c r="H22" s="44"/>
      <c r="I22" s="190" t="str">
        <f t="shared" ca="1" si="0"/>
        <v>CALAVERAS COUNTY</v>
      </c>
      <c r="J22" s="191" t="str">
        <f ca="1">IF(ISBLANK(F22),"",IF(COUNTIF(ScheduleA!$F$8:$F$351,F22)=1, INDIRECT("ScheduleA!D" &amp; (MATCH(F22,Table2[CITY CODE], 0) +7)),"CODE NOT VALID"))</f>
        <v>CALAVERAS COUNTY</v>
      </c>
      <c r="K22" s="139" t="str">
        <f>IF(ISBLANK(F22),"",IF(COUNTIF(ScheduleA!$F$8:$F$351,F22)=1, "Row " &amp; MATCH(F22,Table2[[#All],[CITY CODE]], 0)+6,"CODE NOT VALID"))</f>
        <v>Row 22</v>
      </c>
      <c r="L22" s="206"/>
      <c r="M22" s="32"/>
      <c r="N22" s="32"/>
      <c r="O22" s="32"/>
      <c r="P22" s="32"/>
      <c r="Q22" s="32"/>
      <c r="R22" s="32"/>
      <c r="S22" s="32"/>
      <c r="T22" s="32"/>
      <c r="U22" s="32"/>
      <c r="V22" s="32"/>
      <c r="W22" s="32"/>
      <c r="X22" s="32"/>
      <c r="Y22" s="32"/>
      <c r="Z22" s="32"/>
      <c r="AA22" s="32"/>
      <c r="AB22" s="32"/>
      <c r="AC22" s="32"/>
      <c r="AD22" s="32"/>
      <c r="AE22" s="32"/>
    </row>
    <row r="23" spans="6:31" ht="16.350000000000001" customHeight="1" x14ac:dyDescent="0.2">
      <c r="F23" s="134" t="s">
        <v>636</v>
      </c>
      <c r="G23" s="43"/>
      <c r="H23" s="44"/>
      <c r="I23" s="182" t="str">
        <f t="shared" ca="1" si="0"/>
        <v>CALAVERAS COUNTY</v>
      </c>
      <c r="J23" s="182" t="str">
        <f ca="1">IF(ISBLANK(F23),"",IF(COUNTIF(ScheduleA!$F$8:$F$351,F23)=1, INDIRECT("ScheduleA!D" &amp; (MATCH(F23,Table2[CITY CODE], 0) +7)),"CODE NOT VALID"))</f>
        <v>Angels Camp</v>
      </c>
      <c r="K23" s="139" t="str">
        <f>IF(ISBLANK(F23),"",IF(COUNTIF(ScheduleA!$F$8:$F$351,F23)=1, "Row " &amp; MATCH(F23,Table2[[#All],[CITY CODE]], 0)+6,"CODE NOT VALID"))</f>
        <v>Row 23</v>
      </c>
      <c r="L23" s="206"/>
      <c r="M23" s="32"/>
      <c r="N23" s="32"/>
      <c r="O23" s="32"/>
      <c r="P23" s="32"/>
      <c r="Q23" s="32"/>
      <c r="R23" s="32"/>
      <c r="S23" s="32"/>
      <c r="T23" s="32"/>
      <c r="U23" s="32"/>
      <c r="V23" s="32"/>
      <c r="W23" s="32"/>
      <c r="X23" s="32"/>
      <c r="Y23" s="32"/>
      <c r="Z23" s="32"/>
      <c r="AA23" s="32"/>
      <c r="AB23" s="32"/>
      <c r="AC23" s="32"/>
      <c r="AD23" s="32"/>
      <c r="AE23" s="32"/>
    </row>
    <row r="24" spans="6:31" ht="16.350000000000001" customHeight="1" x14ac:dyDescent="0.2">
      <c r="F24" s="134" t="s">
        <v>515</v>
      </c>
      <c r="G24" s="43"/>
      <c r="H24" s="44"/>
      <c r="I24" s="182" t="str">
        <f t="shared" ca="1" si="0"/>
        <v>COLUSA COUNTY</v>
      </c>
      <c r="J24" s="184" t="str">
        <f ca="1">IF(ISBLANK(F24),"",IF(COUNTIF(ScheduleA!$F$8:$F$351,F24)=1, INDIRECT("ScheduleA!D" &amp; (MATCH(F24,Table2[CITY CODE], 0) +7)),"CODE NOT VALID"))</f>
        <v>COLUSA COUNTY</v>
      </c>
      <c r="K24" s="139" t="str">
        <f>IF(ISBLANK(F24),"",IF(COUNTIF(ScheduleA!$F$8:$F$351,F24)=1, "Row " &amp; MATCH(F24,Table2[[#All],[CITY CODE]], 0)+6,"CODE NOT VALID"))</f>
        <v>Row 24</v>
      </c>
      <c r="L24" s="206"/>
      <c r="M24" s="32"/>
      <c r="N24" s="32"/>
      <c r="O24" s="32"/>
      <c r="P24" s="32"/>
      <c r="Q24" s="32"/>
      <c r="R24" s="32"/>
      <c r="S24" s="32"/>
      <c r="T24" s="32"/>
      <c r="U24" s="32"/>
      <c r="V24" s="32"/>
      <c r="W24" s="32"/>
      <c r="X24" s="32"/>
      <c r="Y24" s="32"/>
      <c r="Z24" s="32"/>
      <c r="AA24" s="32"/>
      <c r="AB24" s="32"/>
      <c r="AC24" s="32"/>
      <c r="AD24" s="32"/>
      <c r="AE24" s="32"/>
    </row>
    <row r="25" spans="6:31" ht="16.350000000000001" customHeight="1" x14ac:dyDescent="0.2">
      <c r="F25" s="134" t="s">
        <v>519</v>
      </c>
      <c r="G25" s="43"/>
      <c r="H25" s="44"/>
      <c r="I25" s="182" t="str">
        <f t="shared" ca="1" si="0"/>
        <v>COLUSA COUNTY</v>
      </c>
      <c r="J25" s="184" t="str">
        <f ca="1">IF(ISBLANK(F25),"",IF(COUNTIF(ScheduleA!$F$8:$F$351,F25)=1, INDIRECT("ScheduleA!D" &amp; (MATCH(F25,Table2[CITY CODE], 0) +7)),"CODE NOT VALID"))</f>
        <v xml:space="preserve">Colusa </v>
      </c>
      <c r="K25" s="139" t="str">
        <f>IF(ISBLANK(F25),"",IF(COUNTIF(ScheduleA!$F$8:$F$351,F25)=1, "Row " &amp; MATCH(F25,Table2[[#All],[CITY CODE]], 0)+6,"CODE NOT VALID"))</f>
        <v>Row 25</v>
      </c>
      <c r="L25" s="206"/>
      <c r="M25" s="32"/>
      <c r="N25" s="32"/>
      <c r="O25" s="32"/>
      <c r="P25" s="32"/>
      <c r="Q25" s="32"/>
      <c r="R25" s="32"/>
      <c r="S25" s="32"/>
      <c r="T25" s="32"/>
      <c r="U25" s="32"/>
      <c r="V25" s="32"/>
      <c r="W25" s="32"/>
      <c r="X25" s="32"/>
      <c r="Y25" s="32"/>
      <c r="Z25" s="32"/>
      <c r="AA25" s="32"/>
      <c r="AB25" s="32"/>
      <c r="AC25" s="32"/>
      <c r="AD25" s="32"/>
      <c r="AE25" s="32"/>
    </row>
    <row r="26" spans="6:31" ht="16.350000000000001" customHeight="1" x14ac:dyDescent="0.2">
      <c r="F26" s="134" t="s">
        <v>521</v>
      </c>
      <c r="G26" s="43"/>
      <c r="H26" s="44"/>
      <c r="I26" s="182" t="str">
        <f t="shared" ca="1" si="0"/>
        <v>COLUSA COUNTY</v>
      </c>
      <c r="J26" s="184" t="str">
        <f ca="1">IF(ISBLANK(F26),"",IF(COUNTIF(ScheduleA!$F$8:$F$351,F26)=1, INDIRECT("ScheduleA!D" &amp; (MATCH(F26,Table2[CITY CODE], 0) +7)),"CODE NOT VALID"))</f>
        <v>Williams</v>
      </c>
      <c r="K26" s="139" t="str">
        <f>IF(ISBLANK(F26),"",IF(COUNTIF(ScheduleA!$F$8:$F$351,F26)=1, "Row " &amp; MATCH(F26,Table2[[#All],[CITY CODE]], 0)+6,"CODE NOT VALID"))</f>
        <v>Row 26</v>
      </c>
      <c r="L26" s="206"/>
      <c r="M26" s="32"/>
      <c r="N26" s="32"/>
      <c r="O26" s="32"/>
      <c r="P26" s="32"/>
      <c r="Q26" s="32"/>
      <c r="R26" s="32"/>
      <c r="S26" s="32"/>
      <c r="T26" s="32"/>
      <c r="U26" s="32"/>
      <c r="V26" s="32"/>
      <c r="W26" s="32"/>
      <c r="X26" s="32"/>
      <c r="Y26" s="32"/>
      <c r="Z26" s="32"/>
      <c r="AA26" s="32"/>
      <c r="AB26" s="32"/>
      <c r="AC26" s="32"/>
      <c r="AD26" s="32"/>
      <c r="AE26" s="32"/>
    </row>
    <row r="27" spans="6:31" ht="16.350000000000001" customHeight="1" x14ac:dyDescent="0.2">
      <c r="F27" s="136">
        <v>816</v>
      </c>
      <c r="G27" s="43"/>
      <c r="H27" s="44"/>
      <c r="I27" s="182" t="str">
        <f t="shared" ca="1" si="0"/>
        <v>CONTRA COSTA COUNTY</v>
      </c>
      <c r="J27" s="182" t="str">
        <f ca="1">IF(ISBLANK(F27),"",IF(COUNTIF(ScheduleA!$F$8:$F$351,F27)=1, INDIRECT("ScheduleA!D" &amp; (MATCH(F27,Table2[CITY CODE], 0) +7)),"CODE NOT VALID"))</f>
        <v>CONTRA COSTA COUNTY</v>
      </c>
      <c r="K27" s="139" t="str">
        <f>IF(ISBLANK(F27),"",IF(COUNTIF(ScheduleA!$F$8:$F$351,F27)=1, "Row " &amp; MATCH(F27,Table2[[#All],[CITY CODE]], 0)+6,"CODE NOT VALID"))</f>
        <v>Row 27</v>
      </c>
      <c r="L27" s="206"/>
      <c r="M27" s="32"/>
      <c r="N27" s="32"/>
      <c r="O27" s="32"/>
      <c r="P27" s="32"/>
      <c r="Q27" s="32"/>
      <c r="R27" s="32"/>
      <c r="S27" s="32"/>
      <c r="T27" s="32"/>
      <c r="U27" s="32"/>
      <c r="V27" s="32"/>
      <c r="W27" s="32"/>
      <c r="X27" s="32"/>
      <c r="Y27" s="32"/>
      <c r="Z27" s="32"/>
      <c r="AA27" s="32"/>
      <c r="AB27" s="32"/>
      <c r="AC27" s="32"/>
      <c r="AD27" s="32"/>
      <c r="AE27" s="32"/>
    </row>
    <row r="28" spans="6:31" ht="16.350000000000001" customHeight="1" x14ac:dyDescent="0.2">
      <c r="F28" s="134">
        <v>817</v>
      </c>
      <c r="G28" s="43"/>
      <c r="H28" s="44"/>
      <c r="I28" s="182" t="str">
        <f t="shared" ca="1" si="0"/>
        <v>CONTRA COSTA COUNTY</v>
      </c>
      <c r="J28" s="182" t="str">
        <f ca="1">IF(ISBLANK(F28),"",IF(COUNTIF(ScheduleA!$F$8:$F$351,F28)=1, INDIRECT("ScheduleA!D" &amp; (MATCH(F28,Table2[CITY CODE], 0) +7)),"CODE NOT VALID"))</f>
        <v>Antioch</v>
      </c>
      <c r="K28" s="139" t="str">
        <f>IF(ISBLANK(F28),"",IF(COUNTIF(ScheduleA!$F$8:$F$351,F28)=1, "Row " &amp; MATCH(F28,Table2[[#All],[CITY CODE]], 0)+6,"CODE NOT VALID"))</f>
        <v>Row 28</v>
      </c>
      <c r="L28" s="206"/>
      <c r="M28" s="32"/>
      <c r="N28" s="32"/>
      <c r="O28" s="32"/>
      <c r="P28" s="32"/>
      <c r="Q28" s="32"/>
      <c r="R28" s="32"/>
      <c r="S28" s="32"/>
      <c r="T28" s="32"/>
      <c r="U28" s="32"/>
      <c r="V28" s="32"/>
      <c r="W28" s="32"/>
      <c r="X28" s="32"/>
      <c r="Y28" s="32"/>
      <c r="Z28" s="32"/>
      <c r="AA28" s="32"/>
      <c r="AB28" s="32"/>
      <c r="AC28" s="32"/>
      <c r="AD28" s="32"/>
      <c r="AE28" s="32"/>
    </row>
    <row r="29" spans="6:31" ht="16.350000000000001" customHeight="1" x14ac:dyDescent="0.2">
      <c r="F29" s="134">
        <v>819</v>
      </c>
      <c r="G29" s="43"/>
      <c r="H29" s="44"/>
      <c r="I29" s="182" t="str">
        <f t="shared" ca="1" si="0"/>
        <v>CONTRA COSTA COUNTY</v>
      </c>
      <c r="J29" s="182" t="str">
        <f ca="1">IF(ISBLANK(F29),"",IF(COUNTIF(ScheduleA!$F$8:$F$351,F29)=1, INDIRECT("ScheduleA!D" &amp; (MATCH(F29,Table2[CITY CODE], 0) +7)),"CODE NOT VALID"))</f>
        <v>Concord</v>
      </c>
      <c r="K29" s="139" t="str">
        <f>IF(ISBLANK(F29),"",IF(COUNTIF(ScheduleA!$F$8:$F$351,F29)=1, "Row " &amp; MATCH(F29,Table2[[#All],[CITY CODE]], 0)+6,"CODE NOT VALID"))</f>
        <v>Row 29</v>
      </c>
      <c r="L29" s="206"/>
      <c r="M29" s="32"/>
      <c r="N29" s="32"/>
      <c r="O29" s="32"/>
      <c r="P29" s="32"/>
      <c r="Q29" s="32"/>
      <c r="R29" s="32"/>
      <c r="S29" s="32"/>
      <c r="T29" s="32"/>
      <c r="U29" s="32"/>
      <c r="V29" s="32"/>
      <c r="W29" s="32"/>
      <c r="X29" s="32"/>
      <c r="Y29" s="32"/>
      <c r="Z29" s="32"/>
      <c r="AA29" s="32"/>
      <c r="AB29" s="32"/>
      <c r="AC29" s="32"/>
      <c r="AD29" s="32"/>
      <c r="AE29" s="32"/>
    </row>
    <row r="30" spans="6:31" ht="16.350000000000001" customHeight="1" x14ac:dyDescent="0.2">
      <c r="F30" s="134">
        <v>820</v>
      </c>
      <c r="G30" s="43"/>
      <c r="H30" s="44"/>
      <c r="I30" s="182" t="str">
        <f t="shared" ca="1" si="0"/>
        <v>CONTRA COSTA COUNTY</v>
      </c>
      <c r="J30" s="182" t="str">
        <f ca="1">IF(ISBLANK(F30),"",IF(COUNTIF(ScheduleA!$F$8:$F$351,F30)=1, INDIRECT("ScheduleA!D" &amp; (MATCH(F30,Table2[CITY CODE], 0) +7)),"CODE NOT VALID"))</f>
        <v>El Cerrito</v>
      </c>
      <c r="K30" s="139" t="str">
        <f>IF(ISBLANK(F30),"",IF(COUNTIF(ScheduleA!$F$8:$F$351,F30)=1, "Row " &amp; MATCH(F30,Table2[[#All],[CITY CODE]], 0)+6,"CODE NOT VALID"))</f>
        <v>Row 30</v>
      </c>
      <c r="L30" s="206"/>
      <c r="M30" s="32"/>
      <c r="N30" s="32"/>
      <c r="O30" s="32"/>
      <c r="P30" s="32"/>
      <c r="Q30" s="32"/>
      <c r="R30" s="32"/>
      <c r="S30" s="32"/>
      <c r="T30" s="32"/>
      <c r="U30" s="32"/>
      <c r="V30" s="32"/>
      <c r="W30" s="32"/>
      <c r="X30" s="32"/>
      <c r="Y30" s="32"/>
      <c r="Z30" s="32"/>
      <c r="AA30" s="32"/>
      <c r="AB30" s="32"/>
      <c r="AC30" s="32"/>
      <c r="AD30" s="32"/>
      <c r="AE30" s="32"/>
    </row>
    <row r="31" spans="6:31" ht="16.350000000000001" customHeight="1" x14ac:dyDescent="0.2">
      <c r="F31" s="134">
        <v>821</v>
      </c>
      <c r="G31" s="43"/>
      <c r="H31" s="44"/>
      <c r="I31" s="182" t="str">
        <f t="shared" ca="1" si="0"/>
        <v>CONTRA COSTA COUNTY</v>
      </c>
      <c r="J31" s="182" t="str">
        <f ca="1">IF(ISBLANK(F31),"",IF(COUNTIF(ScheduleA!$F$8:$F$351,F31)=1, INDIRECT("ScheduleA!D" &amp; (MATCH(F31,Table2[CITY CODE], 0) +7)),"CODE NOT VALID"))</f>
        <v>Hercules</v>
      </c>
      <c r="K31" s="139" t="str">
        <f>IF(ISBLANK(F31),"",IF(COUNTIF(ScheduleA!$F$8:$F$351,F31)=1, "Row " &amp; MATCH(F31,Table2[[#All],[CITY CODE]], 0)+6,"CODE NOT VALID"))</f>
        <v>Row 31</v>
      </c>
      <c r="L31" s="206"/>
      <c r="M31" s="32"/>
      <c r="N31" s="32"/>
      <c r="O31" s="32"/>
      <c r="P31" s="32"/>
      <c r="Q31" s="32"/>
      <c r="R31" s="32"/>
      <c r="S31" s="32"/>
      <c r="T31" s="32"/>
      <c r="U31" s="32"/>
      <c r="V31" s="32"/>
      <c r="W31" s="32"/>
      <c r="X31" s="32"/>
      <c r="Y31" s="32"/>
      <c r="Z31" s="32"/>
      <c r="AA31" s="32"/>
      <c r="AB31" s="32"/>
      <c r="AC31" s="32"/>
      <c r="AD31" s="32"/>
      <c r="AE31" s="32"/>
    </row>
    <row r="32" spans="6:31" ht="16.350000000000001" customHeight="1" x14ac:dyDescent="0.2">
      <c r="F32" s="134">
        <v>822</v>
      </c>
      <c r="G32" s="43"/>
      <c r="H32" s="44"/>
      <c r="I32" s="182" t="str">
        <f t="shared" ca="1" si="0"/>
        <v>CONTRA COSTA COUNTY</v>
      </c>
      <c r="J32" s="182" t="str">
        <f ca="1">IF(ISBLANK(F32),"",IF(COUNTIF(ScheduleA!$F$8:$F$351,F32)=1, INDIRECT("ScheduleA!D" &amp; (MATCH(F32,Table2[CITY CODE], 0) +7)),"CODE NOT VALID"))</f>
        <v>Martinez</v>
      </c>
      <c r="K32" s="139" t="str">
        <f>IF(ISBLANK(F32),"",IF(COUNTIF(ScheduleA!$F$8:$F$351,F32)=1, "Row " &amp; MATCH(F32,Table2[[#All],[CITY CODE]], 0)+6,"CODE NOT VALID"))</f>
        <v>Row 32</v>
      </c>
      <c r="L32" s="206"/>
      <c r="M32" s="32"/>
      <c r="N32" s="32"/>
      <c r="O32" s="32"/>
      <c r="P32" s="32"/>
      <c r="Q32" s="32"/>
      <c r="R32" s="32"/>
      <c r="S32" s="32"/>
      <c r="T32" s="32"/>
      <c r="U32" s="32"/>
      <c r="V32" s="32"/>
      <c r="W32" s="32"/>
      <c r="X32" s="32"/>
      <c r="Y32" s="32"/>
      <c r="Z32" s="32"/>
      <c r="AA32" s="32"/>
      <c r="AB32" s="32"/>
      <c r="AC32" s="32"/>
      <c r="AD32" s="32"/>
      <c r="AE32" s="32"/>
    </row>
    <row r="33" spans="6:31" ht="16.350000000000001" customHeight="1" x14ac:dyDescent="0.2">
      <c r="F33" s="134">
        <v>823</v>
      </c>
      <c r="G33" s="43"/>
      <c r="H33" s="44"/>
      <c r="I33" s="182" t="str">
        <f t="shared" ca="1" si="0"/>
        <v>CONTRA COSTA COUNTY</v>
      </c>
      <c r="J33" s="182" t="str">
        <f ca="1">IF(ISBLANK(F33),"",IF(COUNTIF(ScheduleA!$F$8:$F$351,F33)=1, INDIRECT("ScheduleA!D" &amp; (MATCH(F33,Table2[CITY CODE], 0) +7)),"CODE NOT VALID"))</f>
        <v>Moraga</v>
      </c>
      <c r="K33" s="139" t="str">
        <f>IF(ISBLANK(F33),"",IF(COUNTIF(ScheduleA!$F$8:$F$351,F33)=1, "Row " &amp; MATCH(F33,Table2[[#All],[CITY CODE]], 0)+6,"CODE NOT VALID"))</f>
        <v>Row 33</v>
      </c>
      <c r="L33" s="206"/>
      <c r="M33" s="32"/>
      <c r="N33" s="32"/>
      <c r="O33" s="32"/>
      <c r="P33" s="32"/>
      <c r="Q33" s="32"/>
      <c r="R33" s="32"/>
      <c r="S33" s="32"/>
      <c r="T33" s="32"/>
      <c r="U33" s="32"/>
      <c r="V33" s="32"/>
      <c r="W33" s="32"/>
      <c r="X33" s="32"/>
      <c r="Y33" s="32"/>
      <c r="Z33" s="32"/>
      <c r="AA33" s="32"/>
      <c r="AB33" s="32"/>
      <c r="AC33" s="32"/>
      <c r="AD33" s="32"/>
      <c r="AE33" s="32"/>
    </row>
    <row r="34" spans="6:31" ht="16.350000000000001" customHeight="1" x14ac:dyDescent="0.2">
      <c r="F34" s="134">
        <v>825</v>
      </c>
      <c r="G34" s="43"/>
      <c r="H34" s="44"/>
      <c r="I34" s="182" t="str">
        <f t="shared" ca="1" si="0"/>
        <v>CONTRA COSTA COUNTY</v>
      </c>
      <c r="J34" s="182" t="str">
        <f ca="1">IF(ISBLANK(F34),"",IF(COUNTIF(ScheduleA!$F$8:$F$351,F34)=1, INDIRECT("ScheduleA!D" &amp; (MATCH(F34,Table2[CITY CODE], 0) +7)),"CODE NOT VALID"))</f>
        <v>Orinda</v>
      </c>
      <c r="K34" s="139" t="str">
        <f>IF(ISBLANK(F34),"",IF(COUNTIF(ScheduleA!$F$8:$F$351,F34)=1, "Row " &amp; MATCH(F34,Table2[[#All],[CITY CODE]], 0)+6,"CODE NOT VALID"))</f>
        <v>Row 34</v>
      </c>
      <c r="L34" s="206"/>
      <c r="M34" s="32"/>
      <c r="N34" s="32"/>
      <c r="O34" s="32"/>
      <c r="P34" s="32"/>
      <c r="Q34" s="32"/>
      <c r="R34" s="32"/>
      <c r="S34" s="32"/>
      <c r="T34" s="32"/>
      <c r="U34" s="32"/>
      <c r="V34" s="32"/>
      <c r="W34" s="32"/>
      <c r="X34" s="32"/>
      <c r="Y34" s="32"/>
      <c r="Z34" s="32"/>
      <c r="AA34" s="32"/>
      <c r="AB34" s="32"/>
      <c r="AC34" s="32"/>
      <c r="AD34" s="32"/>
      <c r="AE34" s="32"/>
    </row>
    <row r="35" spans="6:31" ht="16.350000000000001" customHeight="1" x14ac:dyDescent="0.2">
      <c r="F35" s="134">
        <v>826</v>
      </c>
      <c r="G35" s="43"/>
      <c r="H35" s="44"/>
      <c r="I35" s="182" t="str">
        <f t="shared" ca="1" si="0"/>
        <v>CONTRA COSTA COUNTY</v>
      </c>
      <c r="J35" s="182" t="str">
        <f ca="1">IF(ISBLANK(F35),"",IF(COUNTIF(ScheduleA!$F$8:$F$351,F35)=1, INDIRECT("ScheduleA!D" &amp; (MATCH(F35,Table2[CITY CODE], 0) +7)),"CODE NOT VALID"))</f>
        <v>Pinole</v>
      </c>
      <c r="K35" s="139" t="str">
        <f>IF(ISBLANK(F35),"",IF(COUNTIF(ScheduleA!$F$8:$F$351,F35)=1, "Row " &amp; MATCH(F35,Table2[[#All],[CITY CODE]], 0)+6,"CODE NOT VALID"))</f>
        <v>Row 35</v>
      </c>
      <c r="L35" s="206"/>
      <c r="M35" s="32"/>
      <c r="N35" s="32"/>
      <c r="O35" s="32"/>
      <c r="P35" s="32"/>
      <c r="Q35" s="32"/>
      <c r="R35" s="32"/>
      <c r="S35" s="32"/>
      <c r="T35" s="32"/>
      <c r="U35" s="32"/>
      <c r="V35" s="32"/>
      <c r="W35" s="32"/>
      <c r="X35" s="32"/>
      <c r="Y35" s="32"/>
      <c r="Z35" s="32"/>
      <c r="AA35" s="32"/>
      <c r="AB35" s="32"/>
      <c r="AC35" s="32"/>
      <c r="AD35" s="32"/>
      <c r="AE35" s="32"/>
    </row>
    <row r="36" spans="6:31" ht="16.350000000000001" customHeight="1" x14ac:dyDescent="0.2">
      <c r="F36" s="134">
        <v>827</v>
      </c>
      <c r="G36" s="43"/>
      <c r="H36" s="44"/>
      <c r="I36" s="182" t="str">
        <f t="shared" ca="1" si="0"/>
        <v>CONTRA COSTA COUNTY</v>
      </c>
      <c r="J36" s="182" t="str">
        <f ca="1">IF(ISBLANK(F36),"",IF(COUNTIF(ScheduleA!$F$8:$F$351,F36)=1, INDIRECT("ScheduleA!D" &amp; (MATCH(F36,Table2[CITY CODE], 0) +7)),"CODE NOT VALID"))</f>
        <v>Pittsburg</v>
      </c>
      <c r="K36" s="139" t="str">
        <f>IF(ISBLANK(F36),"",IF(COUNTIF(ScheduleA!$F$8:$F$351,F36)=1, "Row " &amp; MATCH(F36,Table2[[#All],[CITY CODE]], 0)+6,"CODE NOT VALID"))</f>
        <v>Row 36</v>
      </c>
      <c r="L36" s="206"/>
      <c r="M36" s="32"/>
      <c r="N36" s="32"/>
      <c r="O36" s="32"/>
      <c r="P36" s="32"/>
      <c r="Q36" s="32"/>
      <c r="R36" s="32"/>
      <c r="S36" s="32"/>
      <c r="T36" s="32"/>
      <c r="U36" s="32"/>
      <c r="V36" s="32"/>
      <c r="W36" s="32"/>
      <c r="X36" s="32"/>
      <c r="Y36" s="32"/>
      <c r="Z36" s="32"/>
      <c r="AA36" s="32"/>
      <c r="AB36" s="32"/>
      <c r="AC36" s="32"/>
      <c r="AD36" s="32"/>
      <c r="AE36" s="32"/>
    </row>
    <row r="37" spans="6:31" ht="16.350000000000001" customHeight="1" x14ac:dyDescent="0.2">
      <c r="F37" s="134">
        <v>828</v>
      </c>
      <c r="G37" s="43"/>
      <c r="H37" s="44"/>
      <c r="I37" s="182" t="str">
        <f t="shared" ca="1" si="0"/>
        <v>CONTRA COSTA COUNTY</v>
      </c>
      <c r="J37" s="182" t="str">
        <f ca="1">IF(ISBLANK(F37),"",IF(COUNTIF(ScheduleA!$F$8:$F$351,F37)=1, INDIRECT("ScheduleA!D" &amp; (MATCH(F37,Table2[CITY CODE], 0) +7)),"CODE NOT VALID"))</f>
        <v>Pleasant Hill</v>
      </c>
      <c r="K37" s="139" t="str">
        <f>IF(ISBLANK(F37),"",IF(COUNTIF(ScheduleA!$F$8:$F$351,F37)=1, "Row " &amp; MATCH(F37,Table2[[#All],[CITY CODE]], 0)+6,"CODE NOT VALID"))</f>
        <v>Row 37</v>
      </c>
      <c r="L37" s="206"/>
      <c r="M37" s="32"/>
      <c r="N37" s="32"/>
      <c r="O37" s="32"/>
      <c r="P37" s="32"/>
      <c r="Q37" s="32"/>
      <c r="R37" s="32"/>
      <c r="S37" s="32"/>
      <c r="T37" s="32"/>
      <c r="U37" s="32"/>
      <c r="V37" s="32"/>
      <c r="W37" s="32"/>
      <c r="X37" s="32"/>
      <c r="Y37" s="32"/>
      <c r="Z37" s="32"/>
      <c r="AA37" s="32"/>
      <c r="AB37" s="32"/>
      <c r="AC37" s="32"/>
      <c r="AD37" s="32"/>
      <c r="AE37" s="32"/>
    </row>
    <row r="38" spans="6:31" ht="16.350000000000001" customHeight="1" x14ac:dyDescent="0.2">
      <c r="F38" s="134">
        <v>829</v>
      </c>
      <c r="G38" s="43"/>
      <c r="H38" s="44"/>
      <c r="I38" s="182" t="str">
        <f t="shared" ca="1" si="0"/>
        <v>CONTRA COSTA COUNTY</v>
      </c>
      <c r="J38" s="182" t="str">
        <f ca="1">IF(ISBLANK(F38),"",IF(COUNTIF(ScheduleA!$F$8:$F$351,F38)=1, INDIRECT("ScheduleA!D" &amp; (MATCH(F38,Table2[CITY CODE], 0) +7)),"CODE NOT VALID"))</f>
        <v>Richmond</v>
      </c>
      <c r="K38" s="139" t="str">
        <f>IF(ISBLANK(F38),"",IF(COUNTIF(ScheduleA!$F$8:$F$351,F38)=1, "Row " &amp; MATCH(F38,Table2[[#All],[CITY CODE]], 0)+6,"CODE NOT VALID"))</f>
        <v>Row 38</v>
      </c>
      <c r="L38" s="206"/>
      <c r="M38" s="32"/>
      <c r="N38" s="32"/>
      <c r="O38" s="32"/>
      <c r="P38" s="32"/>
      <c r="Q38" s="32"/>
      <c r="R38" s="32"/>
      <c r="S38" s="32"/>
      <c r="T38" s="32"/>
      <c r="U38" s="32"/>
      <c r="V38" s="32"/>
      <c r="W38" s="32"/>
      <c r="X38" s="32"/>
      <c r="Y38" s="32"/>
      <c r="Z38" s="32"/>
      <c r="AA38" s="32"/>
      <c r="AB38" s="32"/>
      <c r="AC38" s="32"/>
      <c r="AD38" s="32"/>
      <c r="AE38" s="32"/>
    </row>
    <row r="39" spans="6:31" ht="16.350000000000001" customHeight="1" x14ac:dyDescent="0.2">
      <c r="F39" s="134">
        <v>989</v>
      </c>
      <c r="G39" s="43"/>
      <c r="H39" s="44"/>
      <c r="I39" s="184" t="str">
        <f t="shared" ca="1" si="0"/>
        <v>CONTRA COSTA COUNTY</v>
      </c>
      <c r="J39" s="184" t="str">
        <f ca="1">IF(ISBLANK(F39),"",IF(COUNTIF(ScheduleA!$F$8:$F$351,F39)=1, INDIRECT("ScheduleA!D" &amp; (MATCH(F39,Table2[CITY CODE], 0) +7)),"CODE NOT VALID"))</f>
        <v>San Pablo</v>
      </c>
      <c r="K39" s="139" t="str">
        <f>IF(ISBLANK(F39),"",IF(COUNTIF(ScheduleA!$F$8:$F$351,F39)=1, "Row " &amp; MATCH(F39,Table2[[#All],[CITY CODE]], 0)+6,"CODE NOT VALID"))</f>
        <v>Row 39</v>
      </c>
      <c r="L39" s="206"/>
      <c r="M39" s="32"/>
      <c r="N39" s="32"/>
      <c r="O39" s="32"/>
      <c r="P39" s="32"/>
      <c r="Q39" s="32"/>
      <c r="R39" s="32"/>
      <c r="S39" s="32"/>
      <c r="T39" s="32"/>
      <c r="U39" s="32"/>
      <c r="V39" s="32"/>
      <c r="W39" s="32"/>
      <c r="X39" s="32"/>
      <c r="Y39" s="32"/>
      <c r="Z39" s="32"/>
      <c r="AA39" s="32"/>
      <c r="AB39" s="32"/>
      <c r="AC39" s="32"/>
      <c r="AD39" s="32"/>
      <c r="AE39" s="32"/>
    </row>
    <row r="40" spans="6:31" ht="16.350000000000001" customHeight="1" x14ac:dyDescent="0.2">
      <c r="F40" s="134" t="s">
        <v>606</v>
      </c>
      <c r="G40" s="43"/>
      <c r="H40" s="44"/>
      <c r="I40" s="184" t="str">
        <f t="shared" ca="1" si="0"/>
        <v>CONTRA COSTA COUNTY</v>
      </c>
      <c r="J40" s="184" t="str">
        <f ca="1">IF(ISBLANK(F40),"",IF(COUNTIF(ScheduleA!$F$8:$F$351,F40)=1, INDIRECT("ScheduleA!D" &amp; (MATCH(F40,Table2[CITY CODE], 0) +7)),"CODE NOT VALID"))</f>
        <v>Walnut Creek</v>
      </c>
      <c r="K40" s="139" t="str">
        <f>IF(ISBLANK(F40),"",IF(COUNTIF(ScheduleA!$F$8:$F$351,F40)=1, "Row " &amp; MATCH(F40,Table2[[#All],[CITY CODE]], 0)+6,"CODE NOT VALID"))</f>
        <v>Row 40</v>
      </c>
      <c r="L40" s="206"/>
      <c r="M40" s="32"/>
      <c r="N40" s="32"/>
      <c r="O40" s="32"/>
      <c r="P40" s="32"/>
      <c r="Q40" s="32"/>
      <c r="R40" s="32"/>
      <c r="S40" s="32"/>
      <c r="T40" s="32"/>
      <c r="U40" s="32"/>
      <c r="V40" s="32"/>
      <c r="W40" s="32"/>
      <c r="X40" s="32"/>
      <c r="Y40" s="32"/>
      <c r="Z40" s="32"/>
      <c r="AA40" s="32"/>
      <c r="AB40" s="32"/>
      <c r="AC40" s="32"/>
      <c r="AD40" s="32"/>
      <c r="AE40" s="32"/>
    </row>
    <row r="41" spans="6:31" ht="16.350000000000001" customHeight="1" x14ac:dyDescent="0.2">
      <c r="F41" s="134">
        <v>831</v>
      </c>
      <c r="G41" s="43"/>
      <c r="H41" s="44"/>
      <c r="I41" s="182" t="str">
        <f t="shared" ca="1" si="0"/>
        <v>DEL NORTE COUNTY</v>
      </c>
      <c r="J41" s="182" t="str">
        <f ca="1">IF(ISBLANK(F41),"",IF(COUNTIF(ScheduleA!$F$8:$F$351,F41)=1, INDIRECT("ScheduleA!D" &amp; (MATCH(F41,Table2[CITY CODE], 0) +7)),"CODE NOT VALID"))</f>
        <v xml:space="preserve">Del Norte County Unincorporated Area </v>
      </c>
      <c r="K41" s="139" t="str">
        <f>IF(ISBLANK(F41),"",IF(COUNTIF(ScheduleA!$F$8:$F$351,F41)=1, "Row " &amp; MATCH(F41,Table2[[#All],[CITY CODE]], 0)+6,"CODE NOT VALID"))</f>
        <v>Row 42</v>
      </c>
      <c r="L41" s="206"/>
      <c r="M41" s="32"/>
      <c r="N41" s="32"/>
      <c r="O41" s="32"/>
      <c r="P41" s="32"/>
      <c r="Q41" s="32"/>
      <c r="R41" s="32"/>
      <c r="S41" s="32"/>
      <c r="T41" s="32"/>
      <c r="U41" s="32"/>
      <c r="V41" s="32"/>
      <c r="W41" s="32"/>
      <c r="X41" s="32"/>
      <c r="Y41" s="32"/>
      <c r="Z41" s="32"/>
      <c r="AA41" s="32"/>
      <c r="AB41" s="32"/>
      <c r="AC41" s="32"/>
      <c r="AD41" s="32"/>
      <c r="AE41" s="32"/>
    </row>
    <row r="42" spans="6:31" ht="16.350000000000001" customHeight="1" x14ac:dyDescent="0.2">
      <c r="F42" s="134">
        <v>833</v>
      </c>
      <c r="G42" s="43"/>
      <c r="H42" s="44"/>
      <c r="I42" s="184" t="str">
        <f t="shared" ca="1" si="0"/>
        <v>DEL NORTE COUNTY</v>
      </c>
      <c r="J42" s="182" t="str">
        <f ca="1">IF(ISBLANK(F42),"",IF(COUNTIF(ScheduleA!$F$8:$F$351,F42)=1, INDIRECT("ScheduleA!D" &amp; (MATCH(F42,Table2[CITY CODE], 0) +7)),"CODE NOT VALID"))</f>
        <v>Crescent City</v>
      </c>
      <c r="K42" s="139" t="str">
        <f>IF(ISBLANK(F42),"",IF(COUNTIF(ScheduleA!$F$8:$F$351,F42)=1, "Row " &amp; MATCH(F42,Table2[[#All],[CITY CODE]], 0)+6,"CODE NOT VALID"))</f>
        <v>Row 43</v>
      </c>
      <c r="L42" s="206"/>
      <c r="M42" s="32"/>
      <c r="N42" s="32"/>
      <c r="O42" s="32"/>
      <c r="P42" s="32"/>
      <c r="Q42" s="32"/>
      <c r="R42" s="32"/>
      <c r="S42" s="32"/>
      <c r="T42" s="32"/>
      <c r="U42" s="32"/>
      <c r="V42" s="32"/>
      <c r="W42" s="32"/>
      <c r="X42" s="32"/>
      <c r="Y42" s="32"/>
      <c r="Z42" s="32"/>
      <c r="AA42" s="32"/>
      <c r="AB42" s="32"/>
      <c r="AC42" s="32"/>
      <c r="AD42" s="32"/>
      <c r="AE42" s="32"/>
    </row>
    <row r="43" spans="6:31" ht="16.350000000000001" customHeight="1" x14ac:dyDescent="0.2">
      <c r="F43" s="136">
        <v>457</v>
      </c>
      <c r="G43" s="43"/>
      <c r="H43" s="44"/>
      <c r="I43" s="182" t="str">
        <f t="shared" ca="1" si="0"/>
        <v>EL DORADO COUNTY</v>
      </c>
      <c r="J43" s="182" t="str">
        <f ca="1">IF(ISBLANK(F43),"",IF(COUNTIF(ScheduleA!$F$8:$F$351,F43)=1, INDIRECT("ScheduleA!D" &amp; (MATCH(F43,Table2[CITY CODE], 0) +7)),"CODE NOT VALID"))</f>
        <v>Placerville</v>
      </c>
      <c r="K43" s="139" t="str">
        <f>IF(ISBLANK(F43),"",IF(COUNTIF(ScheduleA!$F$8:$F$351,F43)=1, "Row " &amp; MATCH(F43,Table2[[#All],[CITY CODE]], 0)+6,"CODE NOT VALID"))</f>
        <v>Row 45</v>
      </c>
      <c r="L43" s="206"/>
      <c r="M43" s="32"/>
      <c r="N43" s="32"/>
      <c r="O43" s="32"/>
      <c r="P43" s="32"/>
      <c r="Q43" s="32"/>
      <c r="R43" s="32"/>
      <c r="S43" s="32"/>
      <c r="T43" s="32"/>
      <c r="U43" s="32"/>
      <c r="V43" s="32"/>
      <c r="W43" s="32"/>
      <c r="X43" s="32"/>
      <c r="Y43" s="32"/>
      <c r="Z43" s="32"/>
      <c r="AA43" s="32"/>
      <c r="AB43" s="32"/>
      <c r="AC43" s="32"/>
      <c r="AD43" s="32"/>
      <c r="AE43" s="32"/>
    </row>
    <row r="44" spans="6:31" ht="16.350000000000001" customHeight="1" x14ac:dyDescent="0.2">
      <c r="F44" s="136">
        <v>836</v>
      </c>
      <c r="G44" s="43"/>
      <c r="H44" s="44"/>
      <c r="I44" s="182" t="str">
        <f t="shared" ca="1" si="0"/>
        <v>EL DORADO COUNTY</v>
      </c>
      <c r="J44" s="182" t="str">
        <f ca="1">IF(ISBLANK(F44),"",IF(COUNTIF(ScheduleA!$F$8:$F$351,F44)=1, INDIRECT("ScheduleA!D" &amp; (MATCH(F44,Table2[CITY CODE], 0) +7)),"CODE NOT VALID"))</f>
        <v>South Lake Tahoe</v>
      </c>
      <c r="K44" s="139" t="str">
        <f>IF(ISBLANK(F44),"",IF(COUNTIF(ScheduleA!$F$8:$F$351,F44)=1, "Row " &amp; MATCH(F44,Table2[[#All],[CITY CODE]], 0)+6,"CODE NOT VALID"))</f>
        <v>Row 46</v>
      </c>
      <c r="L44" s="206"/>
      <c r="M44" s="32"/>
      <c r="N44" s="32"/>
      <c r="O44" s="32"/>
      <c r="P44" s="32"/>
      <c r="Q44" s="32"/>
      <c r="R44" s="32"/>
      <c r="S44" s="32"/>
      <c r="T44" s="32"/>
      <c r="U44" s="32"/>
      <c r="V44" s="32"/>
      <c r="W44" s="32"/>
      <c r="X44" s="32"/>
      <c r="Y44" s="32"/>
      <c r="Z44" s="32"/>
      <c r="AA44" s="32"/>
      <c r="AB44" s="32"/>
      <c r="AC44" s="32"/>
      <c r="AD44" s="32"/>
      <c r="AE44" s="32"/>
    </row>
    <row r="45" spans="6:31" ht="16.350000000000001" customHeight="1" x14ac:dyDescent="0.2">
      <c r="F45" s="134">
        <v>99</v>
      </c>
      <c r="G45" s="43"/>
      <c r="H45" s="44"/>
      <c r="I45" s="182" t="str">
        <f t="shared" ca="1" si="0"/>
        <v>FRESNO COUNTY</v>
      </c>
      <c r="J45" s="182" t="str">
        <f ca="1">IF(ISBLANK(F45),"",IF(COUNTIF(ScheduleA!$F$8:$F$351,F45)=1, INDIRECT("ScheduleA!D" &amp; (MATCH(F45,Table2[CITY CODE], 0) +7)),"CODE NOT VALID"))</f>
        <v>FRESNO COUNTY</v>
      </c>
      <c r="K45" s="139" t="str">
        <f>IF(ISBLANK(F45),"",IF(COUNTIF(ScheduleA!$F$8:$F$351,F45)=1, "Row " &amp; MATCH(F45,Table2[[#All],[CITY CODE]], 0)+6,"CODE NOT VALID"))</f>
        <v>Row 47</v>
      </c>
      <c r="L45" s="206"/>
      <c r="M45" s="32"/>
      <c r="N45" s="32"/>
      <c r="O45" s="32"/>
      <c r="P45" s="32"/>
      <c r="Q45" s="32"/>
      <c r="R45" s="32"/>
      <c r="S45" s="32"/>
      <c r="T45" s="32"/>
      <c r="U45" s="32"/>
      <c r="V45" s="32"/>
      <c r="W45" s="32"/>
      <c r="X45" s="32"/>
      <c r="Y45" s="32"/>
      <c r="Z45" s="32"/>
      <c r="AA45" s="32"/>
      <c r="AB45" s="32"/>
      <c r="AC45" s="32"/>
      <c r="AD45" s="32"/>
      <c r="AE45" s="32"/>
    </row>
    <row r="46" spans="6:31" ht="16.350000000000001" customHeight="1" x14ac:dyDescent="0.2">
      <c r="F46" s="134">
        <v>961</v>
      </c>
      <c r="G46" s="43"/>
      <c r="H46" s="44"/>
      <c r="I46" s="182" t="str">
        <f t="shared" ca="1" si="0"/>
        <v>FRESNO COUNTY</v>
      </c>
      <c r="J46" s="182" t="str">
        <f ca="1">IF(ISBLANK(F46),"",IF(COUNTIF(ScheduleA!$F$8:$F$351,F46)=1, INDIRECT("ScheduleA!D" &amp; (MATCH(F46,Table2[CITY CODE], 0) +7)),"CODE NOT VALID"))</f>
        <v xml:space="preserve">Fresno  </v>
      </c>
      <c r="K46" s="139" t="str">
        <f>IF(ISBLANK(F46),"",IF(COUNTIF(ScheduleA!$F$8:$F$351,F46)=1, "Row " &amp; MATCH(F46,Table2[[#All],[CITY CODE]], 0)+6,"CODE NOT VALID"))</f>
        <v>Row 48</v>
      </c>
      <c r="L46" s="206"/>
      <c r="M46" s="32"/>
      <c r="N46" s="32"/>
      <c r="O46" s="32"/>
      <c r="P46" s="32"/>
      <c r="Q46" s="32"/>
      <c r="R46" s="32"/>
      <c r="S46" s="32"/>
      <c r="T46" s="32"/>
      <c r="U46" s="32"/>
      <c r="V46" s="32"/>
      <c r="W46" s="32"/>
      <c r="X46" s="32"/>
      <c r="Y46" s="32"/>
      <c r="Z46" s="32"/>
      <c r="AA46" s="32"/>
      <c r="AB46" s="32"/>
      <c r="AC46" s="32"/>
      <c r="AD46" s="32"/>
      <c r="AE46" s="32"/>
    </row>
    <row r="47" spans="6:31" ht="16.350000000000001" customHeight="1" x14ac:dyDescent="0.2">
      <c r="F47" s="134">
        <v>656</v>
      </c>
      <c r="G47" s="43"/>
      <c r="H47" s="44"/>
      <c r="I47" s="182" t="str">
        <f t="shared" ca="1" si="0"/>
        <v>FRESNO COUNTY</v>
      </c>
      <c r="J47" s="182" t="str">
        <f ca="1">IF(ISBLANK(F47),"",IF(COUNTIF(ScheduleA!$F$8:$F$351,F47)=1, INDIRECT("ScheduleA!D" &amp; (MATCH(F47,Table2[CITY CODE], 0) +7)),"CODE NOT VALID"))</f>
        <v>Coalinga</v>
      </c>
      <c r="K47" s="139" t="str">
        <f>IF(ISBLANK(F47),"",IF(COUNTIF(ScheduleA!$F$8:$F$351,F47)=1, "Row " &amp; MATCH(F47,Table2[[#All],[CITY CODE]], 0)+6,"CODE NOT VALID"))</f>
        <v>Row 49</v>
      </c>
      <c r="L47" s="206"/>
      <c r="M47" s="32"/>
      <c r="N47" s="32"/>
      <c r="O47" s="32"/>
      <c r="P47" s="32"/>
      <c r="Q47" s="32"/>
      <c r="R47" s="32"/>
      <c r="S47" s="32"/>
      <c r="T47" s="32"/>
      <c r="U47" s="32"/>
      <c r="V47" s="32"/>
      <c r="W47" s="32"/>
      <c r="X47" s="32"/>
      <c r="Y47" s="32"/>
      <c r="Z47" s="32"/>
      <c r="AA47" s="32"/>
      <c r="AB47" s="32"/>
      <c r="AC47" s="32"/>
      <c r="AD47" s="32"/>
      <c r="AE47" s="32"/>
    </row>
    <row r="48" spans="6:31" ht="16.350000000000001" customHeight="1" x14ac:dyDescent="0.2">
      <c r="F48" s="134">
        <v>658</v>
      </c>
      <c r="G48" s="43"/>
      <c r="H48" s="44"/>
      <c r="I48" s="182" t="str">
        <f t="shared" ca="1" si="0"/>
        <v>FRESNO COUNTY</v>
      </c>
      <c r="J48" s="182" t="str">
        <f ca="1">IF(ISBLANK(F48),"",IF(COUNTIF(ScheduleA!$F$8:$F$351,F48)=1, INDIRECT("ScheduleA!D" &amp; (MATCH(F48,Table2[CITY CODE], 0) +7)),"CODE NOT VALID"))</f>
        <v>Fowler</v>
      </c>
      <c r="K48" s="139" t="str">
        <f>IF(ISBLANK(F48),"",IF(COUNTIF(ScheduleA!$F$8:$F$351,F48)=1, "Row " &amp; MATCH(F48,Table2[[#All],[CITY CODE]], 0)+6,"CODE NOT VALID"))</f>
        <v>Row 50</v>
      </c>
      <c r="L48" s="206"/>
      <c r="M48" s="32"/>
      <c r="N48" s="32"/>
      <c r="O48" s="32"/>
      <c r="P48" s="32"/>
      <c r="Q48" s="32"/>
      <c r="R48" s="32"/>
      <c r="S48" s="32"/>
      <c r="T48" s="32"/>
      <c r="U48" s="32"/>
      <c r="V48" s="32"/>
      <c r="W48" s="32"/>
      <c r="X48" s="32"/>
      <c r="Y48" s="32"/>
      <c r="Z48" s="32"/>
      <c r="AA48" s="32"/>
      <c r="AB48" s="32"/>
      <c r="AC48" s="32"/>
      <c r="AD48" s="32"/>
      <c r="AE48" s="32"/>
    </row>
    <row r="49" spans="6:31" ht="16.350000000000001" customHeight="1" x14ac:dyDescent="0.2">
      <c r="F49" s="134">
        <v>352</v>
      </c>
      <c r="G49" s="43"/>
      <c r="H49" s="44"/>
      <c r="I49" s="182" t="str">
        <f t="shared" ca="1" si="0"/>
        <v>FRESNO COUNTY</v>
      </c>
      <c r="J49" s="182" t="str">
        <f ca="1">IF(ISBLANK(F49),"",IF(COUNTIF(ScheduleA!$F$8:$F$351,F49)=1, INDIRECT("ScheduleA!D" &amp; (MATCH(F49,Table2[CITY CODE], 0) +7)),"CODE NOT VALID"))</f>
        <v>Huron</v>
      </c>
      <c r="K49" s="139" t="str">
        <f>IF(ISBLANK(F49),"",IF(COUNTIF(ScheduleA!$F$8:$F$351,F49)=1, "Row " &amp; MATCH(F49,Table2[[#All],[CITY CODE]], 0)+6,"CODE NOT VALID"))</f>
        <v>Row 51</v>
      </c>
      <c r="L49" s="206"/>
      <c r="M49" s="32"/>
      <c r="N49" s="32"/>
      <c r="O49" s="32"/>
      <c r="P49" s="32"/>
      <c r="Q49" s="32"/>
      <c r="R49" s="32"/>
      <c r="S49" s="32"/>
      <c r="T49" s="32"/>
      <c r="U49" s="32"/>
      <c r="V49" s="32"/>
      <c r="W49" s="32"/>
      <c r="X49" s="32"/>
      <c r="Y49" s="32"/>
      <c r="Z49" s="32"/>
      <c r="AA49" s="32"/>
      <c r="AB49" s="32"/>
      <c r="AC49" s="32"/>
      <c r="AD49" s="32"/>
      <c r="AE49" s="32"/>
    </row>
    <row r="50" spans="6:31" ht="16.350000000000001" customHeight="1" x14ac:dyDescent="0.2">
      <c r="F50" s="134">
        <v>660</v>
      </c>
      <c r="G50" s="43"/>
      <c r="H50" s="44"/>
      <c r="I50" s="182" t="str">
        <f t="shared" ca="1" si="0"/>
        <v>FRESNO COUNTY</v>
      </c>
      <c r="J50" s="182" t="str">
        <f ca="1">IF(ISBLANK(F50),"",IF(COUNTIF(ScheduleA!$F$8:$F$351,F50)=1, INDIRECT("ScheduleA!D" &amp; (MATCH(F50,Table2[CITY CODE], 0) +7)),"CODE NOT VALID"))</f>
        <v>Kerman</v>
      </c>
      <c r="K50" s="140" t="str">
        <f>IF(ISBLANK(F50),"",IF(COUNTIF(ScheduleA!$F$8:$F$351,F50)=1, "Row " &amp; MATCH(F50,Table2[[#All],[CITY CODE]], 0)+6,"CODE NOT VALID"))</f>
        <v>Row 52</v>
      </c>
      <c r="L50" s="206"/>
      <c r="M50" s="32"/>
      <c r="N50" s="32"/>
      <c r="O50" s="32"/>
      <c r="P50" s="32"/>
      <c r="Q50" s="32"/>
      <c r="R50" s="32"/>
      <c r="S50" s="32"/>
      <c r="T50" s="32"/>
      <c r="U50" s="32"/>
      <c r="V50" s="32"/>
      <c r="W50" s="32"/>
      <c r="X50" s="32"/>
      <c r="Y50" s="32"/>
      <c r="Z50" s="32"/>
      <c r="AA50" s="32"/>
      <c r="AB50" s="32"/>
      <c r="AC50" s="32"/>
      <c r="AD50" s="32"/>
      <c r="AE50" s="32"/>
    </row>
    <row r="51" spans="6:31" ht="16.350000000000001" customHeight="1" x14ac:dyDescent="0.2">
      <c r="F51" s="134">
        <v>636</v>
      </c>
      <c r="G51" s="43"/>
      <c r="H51" s="44"/>
      <c r="I51" s="182" t="str">
        <f t="shared" ca="1" si="0"/>
        <v>FRESNO COUNTY</v>
      </c>
      <c r="J51" s="182" t="str">
        <f ca="1">IF(ISBLANK(F51),"",IF(COUNTIF(ScheduleA!$F$8:$F$351,F51)=1, INDIRECT("ScheduleA!D" &amp; (MATCH(F51,Table2[CITY CODE], 0) +7)),"CODE NOT VALID"))</f>
        <v>Kingsburg</v>
      </c>
      <c r="K51" s="140" t="str">
        <f>IF(ISBLANK(F51),"",IF(COUNTIF(ScheduleA!$F$8:$F$351,F51)=1, "Row " &amp; MATCH(F51,Table2[[#All],[CITY CODE]], 0)+6,"CODE NOT VALID"))</f>
        <v>Row 53</v>
      </c>
      <c r="L51" s="206"/>
      <c r="M51" s="32"/>
      <c r="N51" s="32"/>
      <c r="O51" s="32"/>
      <c r="P51" s="32"/>
      <c r="Q51" s="32"/>
      <c r="R51" s="32"/>
      <c r="S51" s="32"/>
      <c r="T51" s="32"/>
      <c r="U51" s="32"/>
      <c r="V51" s="32"/>
      <c r="W51" s="32"/>
      <c r="X51" s="32"/>
      <c r="Y51" s="32"/>
      <c r="Z51" s="32"/>
      <c r="AA51" s="32"/>
      <c r="AB51" s="32"/>
      <c r="AC51" s="32"/>
      <c r="AD51" s="32"/>
      <c r="AE51" s="32"/>
    </row>
    <row r="52" spans="6:31" ht="16.350000000000001" customHeight="1" x14ac:dyDescent="0.2">
      <c r="F52" s="134" t="s">
        <v>611</v>
      </c>
      <c r="G52" s="43"/>
      <c r="H52" s="44"/>
      <c r="I52" s="184" t="str">
        <f t="shared" ca="1" si="0"/>
        <v>FRESNO COUNTY</v>
      </c>
      <c r="J52" s="184" t="str">
        <f ca="1">IF(ISBLANK(F52),"",IF(COUNTIF(ScheduleA!$F$8:$F$351,F52)=1, INDIRECT("ScheduleA!D" &amp; (MATCH(F52,Table2[CITY CODE], 0) +7)),"CODE NOT VALID"))</f>
        <v>Mendota</v>
      </c>
      <c r="K52" s="140" t="str">
        <f>IF(ISBLANK(F52),"",IF(COUNTIF(ScheduleA!$F$8:$F$351,F52)=1, "Row " &amp; MATCH(F52,Table2[[#All],[CITY CODE]], 0)+6,"CODE NOT VALID"))</f>
        <v>Row 54</v>
      </c>
      <c r="L52" s="206"/>
      <c r="M52" s="32"/>
      <c r="N52" s="32"/>
      <c r="O52" s="32"/>
      <c r="P52" s="32"/>
      <c r="Q52" s="32"/>
      <c r="R52" s="32"/>
      <c r="S52" s="32"/>
      <c r="T52" s="32"/>
      <c r="U52" s="32"/>
      <c r="V52" s="32"/>
      <c r="W52" s="32"/>
      <c r="X52" s="32"/>
      <c r="Y52" s="32"/>
      <c r="Z52" s="32"/>
      <c r="AA52" s="32"/>
      <c r="AB52" s="32"/>
      <c r="AC52" s="32"/>
      <c r="AD52" s="32"/>
      <c r="AE52" s="32"/>
    </row>
    <row r="53" spans="6:31" ht="16.350000000000001" customHeight="1" x14ac:dyDescent="0.2">
      <c r="F53" s="134">
        <v>756</v>
      </c>
      <c r="G53" s="43"/>
      <c r="H53" s="44"/>
      <c r="I53" s="182" t="str">
        <f t="shared" ca="1" si="0"/>
        <v>FRESNO COUNTY</v>
      </c>
      <c r="J53" s="182" t="str">
        <f ca="1">IF(ISBLANK(F53),"",IF(COUNTIF(ScheduleA!$F$8:$F$351,F53)=1, INDIRECT("ScheduleA!D" &amp; (MATCH(F53,Table2[CITY CODE], 0) +7)),"CODE NOT VALID"))</f>
        <v>Parlier</v>
      </c>
      <c r="K53" s="139" t="str">
        <f>IF(ISBLANK(F53),"",IF(COUNTIF(ScheduleA!$F$8:$F$351,F53)=1, "Row " &amp; MATCH(F53,Table2[[#All],[CITY CODE]], 0)+6,"CODE NOT VALID"))</f>
        <v>Row 55</v>
      </c>
      <c r="L53" s="206"/>
      <c r="M53" s="32"/>
      <c r="N53" s="32"/>
      <c r="O53" s="32"/>
      <c r="P53" s="32"/>
      <c r="Q53" s="32"/>
      <c r="R53" s="32"/>
      <c r="S53" s="32"/>
      <c r="T53" s="32"/>
      <c r="U53" s="32"/>
      <c r="V53" s="32"/>
      <c r="W53" s="32"/>
      <c r="X53" s="32"/>
      <c r="Y53" s="32"/>
      <c r="Z53" s="32"/>
      <c r="AA53" s="32"/>
      <c r="AB53" s="32"/>
      <c r="AC53" s="32"/>
      <c r="AD53" s="32"/>
      <c r="AE53" s="32"/>
    </row>
    <row r="54" spans="6:31" ht="16.350000000000001" customHeight="1" x14ac:dyDescent="0.2">
      <c r="F54" s="134">
        <v>778</v>
      </c>
      <c r="G54" s="43"/>
      <c r="H54" s="44"/>
      <c r="I54" s="182" t="str">
        <f t="shared" ca="1" si="0"/>
        <v>FRESNO COUNTY</v>
      </c>
      <c r="J54" s="182" t="str">
        <f ca="1">IF(ISBLANK(F54),"",IF(COUNTIF(ScheduleA!$F$8:$F$351,F54)=1, INDIRECT("ScheduleA!D" &amp; (MATCH(F54,Table2[CITY CODE], 0) +7)),"CODE NOT VALID"))</f>
        <v>Reedley</v>
      </c>
      <c r="K54" s="139" t="str">
        <f>IF(ISBLANK(F54),"",IF(COUNTIF(ScheduleA!$F$8:$F$351,F54)=1, "Row " &amp; MATCH(F54,Table2[[#All],[CITY CODE]], 0)+6,"CODE NOT VALID"))</f>
        <v>Row 56</v>
      </c>
      <c r="L54" s="206"/>
      <c r="M54" s="32"/>
      <c r="N54" s="32"/>
      <c r="O54" s="32"/>
      <c r="P54" s="32"/>
      <c r="Q54" s="32"/>
      <c r="R54" s="32"/>
      <c r="S54" s="32"/>
      <c r="T54" s="32"/>
      <c r="U54" s="32"/>
      <c r="V54" s="32"/>
      <c r="W54" s="32"/>
      <c r="X54" s="32"/>
      <c r="Y54" s="32"/>
      <c r="Z54" s="32"/>
      <c r="AA54" s="32"/>
      <c r="AB54" s="32"/>
      <c r="AC54" s="32"/>
      <c r="AD54" s="32"/>
      <c r="AE54" s="32"/>
    </row>
    <row r="55" spans="6:31" ht="16.350000000000001" customHeight="1" x14ac:dyDescent="0.2">
      <c r="F55" s="134">
        <v>179</v>
      </c>
      <c r="G55" s="43"/>
      <c r="H55" s="44"/>
      <c r="I55" s="182" t="str">
        <f t="shared" ca="1" si="0"/>
        <v>FRESNO COUNTY</v>
      </c>
      <c r="J55" s="182" t="str">
        <f ca="1">IF(ISBLANK(F55),"",IF(COUNTIF(ScheduleA!$F$8:$F$351,F55)=1, INDIRECT("ScheduleA!D" &amp; (MATCH(F55,Table2[CITY CODE], 0) +7)),"CODE NOT VALID"))</f>
        <v>Sanger</v>
      </c>
      <c r="K55" s="139" t="str">
        <f>IF(ISBLANK(F55),"",IF(COUNTIF(ScheduleA!$F$8:$F$351,F55)=1, "Row " &amp; MATCH(F55,Table2[[#All],[CITY CODE]], 0)+6,"CODE NOT VALID"))</f>
        <v>Row 57</v>
      </c>
      <c r="L55" s="206"/>
      <c r="M55" s="32"/>
      <c r="N55" s="32"/>
      <c r="O55" s="32"/>
      <c r="P55" s="32"/>
      <c r="Q55" s="32"/>
      <c r="R55" s="32"/>
      <c r="S55" s="32"/>
      <c r="T55" s="32"/>
      <c r="U55" s="32"/>
      <c r="V55" s="32"/>
      <c r="W55" s="32"/>
      <c r="X55" s="32"/>
      <c r="Y55" s="32"/>
      <c r="Z55" s="32"/>
      <c r="AA55" s="32"/>
      <c r="AB55" s="32"/>
      <c r="AC55" s="32"/>
      <c r="AD55" s="32"/>
      <c r="AE55" s="32"/>
    </row>
    <row r="56" spans="6:31" ht="16.350000000000001" customHeight="1" x14ac:dyDescent="0.2">
      <c r="F56" s="134">
        <v>169</v>
      </c>
      <c r="G56" s="43"/>
      <c r="H56" s="44"/>
      <c r="I56" s="182" t="str">
        <f t="shared" ca="1" si="0"/>
        <v>FRESNO COUNTY</v>
      </c>
      <c r="J56" s="182" t="str">
        <f ca="1">IF(ISBLANK(F56),"",IF(COUNTIF(ScheduleA!$F$8:$F$351,F56)=1, INDIRECT("ScheduleA!D" &amp; (MATCH(F56,Table2[CITY CODE], 0) +7)),"CODE NOT VALID"))</f>
        <v>Selma</v>
      </c>
      <c r="K56" s="139" t="str">
        <f>IF(ISBLANK(F56),"",IF(COUNTIF(ScheduleA!$F$8:$F$351,F56)=1, "Row " &amp; MATCH(F56,Table2[[#All],[CITY CODE]], 0)+6,"CODE NOT VALID"))</f>
        <v>Row 58</v>
      </c>
      <c r="L56" s="206"/>
      <c r="M56" s="32"/>
      <c r="N56" s="32"/>
      <c r="O56" s="32"/>
      <c r="P56" s="32"/>
      <c r="Q56" s="32"/>
      <c r="R56" s="32"/>
      <c r="S56" s="32"/>
      <c r="T56" s="32"/>
      <c r="U56" s="32"/>
      <c r="V56" s="32"/>
      <c r="W56" s="32"/>
      <c r="X56" s="32"/>
      <c r="Y56" s="32"/>
      <c r="Z56" s="32"/>
      <c r="AA56" s="32"/>
      <c r="AB56" s="32"/>
      <c r="AC56" s="32"/>
      <c r="AD56" s="32"/>
      <c r="AE56" s="32"/>
    </row>
    <row r="57" spans="6:31" ht="16.350000000000001" customHeight="1" x14ac:dyDescent="0.2">
      <c r="F57" s="134">
        <v>458</v>
      </c>
      <c r="G57" s="43"/>
      <c r="H57" s="44"/>
      <c r="I57" s="182" t="str">
        <f t="shared" ca="1" si="0"/>
        <v>GLENN COUNTY</v>
      </c>
      <c r="J57" s="182" t="str">
        <f ca="1">IF(ISBLANK(F57),"",IF(COUNTIF(ScheduleA!$F$8:$F$351,F57)=1, INDIRECT("ScheduleA!D" &amp; (MATCH(F57,Table2[CITY CODE], 0) +7)),"CODE NOT VALID"))</f>
        <v>Orland</v>
      </c>
      <c r="K57" s="139" t="str">
        <f>IF(ISBLANK(F57),"",IF(COUNTIF(ScheduleA!$F$8:$F$351,F57)=1, "Row " &amp; MATCH(F57,Table2[[#All],[CITY CODE]], 0)+6,"CODE NOT VALID"))</f>
        <v>Row 60</v>
      </c>
      <c r="L57" s="206"/>
      <c r="M57" s="32"/>
      <c r="N57" s="32"/>
      <c r="O57" s="32"/>
      <c r="P57" s="32"/>
      <c r="Q57" s="32"/>
      <c r="R57" s="32"/>
      <c r="S57" s="32"/>
      <c r="T57" s="32"/>
      <c r="U57" s="32"/>
      <c r="V57" s="32"/>
      <c r="W57" s="32"/>
      <c r="X57" s="32"/>
      <c r="Y57" s="32"/>
      <c r="Z57" s="32"/>
      <c r="AA57" s="32"/>
      <c r="AB57" s="32"/>
      <c r="AC57" s="32"/>
      <c r="AD57" s="32"/>
      <c r="AE57" s="32"/>
    </row>
    <row r="58" spans="6:31" ht="16.350000000000001" customHeight="1" x14ac:dyDescent="0.2">
      <c r="F58" s="134">
        <v>389</v>
      </c>
      <c r="G58" s="43"/>
      <c r="H58" s="44"/>
      <c r="I58" s="182" t="str">
        <f t="shared" ca="1" si="0"/>
        <v>HUMBOLDT COUNTY</v>
      </c>
      <c r="J58" s="182" t="str">
        <f ca="1">IF(ISBLANK(F58),"",IF(COUNTIF(ScheduleA!$F$8:$F$351,F58)=1, INDIRECT("ScheduleA!D" &amp; (MATCH(F58,Table2[CITY CODE], 0) +7)),"CODE NOT VALID"))</f>
        <v>HUMBOLDT COUNTY</v>
      </c>
      <c r="K58" s="139" t="str">
        <f>IF(ISBLANK(F58),"",IF(COUNTIF(ScheduleA!$F$8:$F$351,F58)=1, "Row " &amp; MATCH(F58,Table2[[#All],[CITY CODE]], 0)+6,"CODE NOT VALID"))</f>
        <v>Row 61</v>
      </c>
      <c r="L58" s="206"/>
      <c r="M58" s="32"/>
      <c r="N58" s="32"/>
      <c r="O58" s="32"/>
      <c r="P58" s="32"/>
      <c r="Q58" s="32"/>
      <c r="R58" s="32"/>
      <c r="S58" s="32"/>
      <c r="T58" s="32"/>
      <c r="U58" s="32"/>
      <c r="V58" s="32"/>
      <c r="W58" s="32"/>
      <c r="X58" s="32"/>
      <c r="Y58" s="32"/>
      <c r="Z58" s="32"/>
      <c r="AA58" s="32"/>
      <c r="AB58" s="32"/>
      <c r="AC58" s="32"/>
      <c r="AD58" s="32"/>
      <c r="AE58" s="32"/>
    </row>
    <row r="59" spans="6:31" ht="16.350000000000001" customHeight="1" x14ac:dyDescent="0.2">
      <c r="F59" s="134">
        <v>425</v>
      </c>
      <c r="G59" s="43"/>
      <c r="H59" s="44"/>
      <c r="I59" s="182" t="str">
        <f t="shared" ca="1" si="0"/>
        <v>HUMBOLDT COUNTY</v>
      </c>
      <c r="J59" s="182" t="str">
        <f ca="1">IF(ISBLANK(F59),"",IF(COUNTIF(ScheduleA!$F$8:$F$351,F59)=1, INDIRECT("ScheduleA!D" &amp; (MATCH(F59,Table2[CITY CODE], 0) +7)),"CODE NOT VALID"))</f>
        <v>Arcata</v>
      </c>
      <c r="K59" s="139" t="str">
        <f>IF(ISBLANK(F59),"",IF(COUNTIF(ScheduleA!$F$8:$F$351,F59)=1, "Row " &amp; MATCH(F59,Table2[[#All],[CITY CODE]], 0)+6,"CODE NOT VALID"))</f>
        <v>Row 62</v>
      </c>
      <c r="L59" s="206"/>
      <c r="M59" s="32"/>
      <c r="N59" s="32"/>
      <c r="O59" s="32"/>
      <c r="P59" s="32"/>
      <c r="Q59" s="32"/>
      <c r="R59" s="32"/>
      <c r="S59" s="32"/>
      <c r="T59" s="32"/>
      <c r="U59" s="32"/>
      <c r="V59" s="32"/>
      <c r="W59" s="32"/>
      <c r="X59" s="32"/>
      <c r="Y59" s="32"/>
      <c r="Z59" s="32"/>
      <c r="AA59" s="32"/>
      <c r="AB59" s="32"/>
      <c r="AC59" s="32"/>
      <c r="AD59" s="32"/>
      <c r="AE59" s="32"/>
    </row>
    <row r="60" spans="6:31" ht="16.350000000000001" customHeight="1" x14ac:dyDescent="0.2">
      <c r="F60" s="134" t="s">
        <v>523</v>
      </c>
      <c r="G60" s="43"/>
      <c r="H60" s="44"/>
      <c r="I60" s="182" t="str">
        <f t="shared" ca="1" si="0"/>
        <v>HUMBOLDT COUNTY</v>
      </c>
      <c r="J60" s="184" t="str">
        <f ca="1">IF(ISBLANK(F60),"",IF(COUNTIF(ScheduleA!$F$8:$F$351,F60)=1, INDIRECT("ScheduleA!D" &amp; (MATCH(F60,Table2[CITY CODE], 0) +7)),"CODE NOT VALID"))</f>
        <v>Blue Lake</v>
      </c>
      <c r="K60" s="139" t="str">
        <f>IF(ISBLANK(F60),"",IF(COUNTIF(ScheduleA!$F$8:$F$351,F60)=1, "Row " &amp; MATCH(F60,Table2[[#All],[CITY CODE]], 0)+6,"CODE NOT VALID"))</f>
        <v>Row 63</v>
      </c>
      <c r="L60" s="206"/>
      <c r="M60" s="32"/>
      <c r="N60" s="32"/>
      <c r="O60" s="32"/>
      <c r="P60" s="32"/>
      <c r="Q60" s="32"/>
      <c r="R60" s="32"/>
      <c r="S60" s="32"/>
      <c r="T60" s="32"/>
      <c r="U60" s="32"/>
      <c r="V60" s="32"/>
      <c r="W60" s="32"/>
      <c r="X60" s="32"/>
      <c r="Y60" s="32"/>
      <c r="Z60" s="32"/>
      <c r="AA60" s="32"/>
      <c r="AB60" s="32"/>
      <c r="AC60" s="32"/>
      <c r="AD60" s="32"/>
      <c r="AE60" s="32"/>
    </row>
    <row r="61" spans="6:31" ht="16.350000000000001" customHeight="1" x14ac:dyDescent="0.2">
      <c r="F61" s="134">
        <v>936</v>
      </c>
      <c r="G61" s="43"/>
      <c r="H61" s="44"/>
      <c r="I61" s="182" t="str">
        <f t="shared" ca="1" si="0"/>
        <v>HUMBOLDT COUNTY</v>
      </c>
      <c r="J61" s="182" t="str">
        <f ca="1">IF(ISBLANK(F61),"",IF(COUNTIF(ScheduleA!$F$8:$F$351,F61)=1, INDIRECT("ScheduleA!D" &amp; (MATCH(F61,Table2[CITY CODE], 0) +7)),"CODE NOT VALID"))</f>
        <v>Eureka</v>
      </c>
      <c r="K61" s="139" t="str">
        <f>IF(ISBLANK(F61),"",IF(COUNTIF(ScheduleA!$F$8:$F$351,F61)=1, "Row " &amp; MATCH(F61,Table2[[#All],[CITY CODE]], 0)+6,"CODE NOT VALID"))</f>
        <v>Row 64</v>
      </c>
      <c r="L61" s="206"/>
      <c r="M61" s="32"/>
      <c r="N61" s="32"/>
      <c r="O61" s="32"/>
      <c r="P61" s="32"/>
      <c r="Q61" s="32"/>
      <c r="R61" s="32"/>
      <c r="S61" s="32"/>
      <c r="T61" s="32"/>
      <c r="U61" s="32"/>
      <c r="V61" s="32"/>
      <c r="W61" s="32"/>
      <c r="X61" s="32"/>
      <c r="Y61" s="32"/>
      <c r="Z61" s="32"/>
      <c r="AA61" s="32"/>
      <c r="AB61" s="32"/>
      <c r="AC61" s="32"/>
      <c r="AD61" s="32"/>
      <c r="AE61" s="32"/>
    </row>
    <row r="62" spans="6:31" ht="16.350000000000001" customHeight="1" x14ac:dyDescent="0.2">
      <c r="F62" s="134" t="s">
        <v>527</v>
      </c>
      <c r="G62" s="43"/>
      <c r="H62" s="44"/>
      <c r="I62" s="182" t="str">
        <f t="shared" ca="1" si="0"/>
        <v>HUMBOLDT COUNTY</v>
      </c>
      <c r="J62" s="184" t="str">
        <f ca="1">IF(ISBLANK(F62),"",IF(COUNTIF(ScheduleA!$F$8:$F$351,F62)=1, INDIRECT("ScheduleA!D" &amp; (MATCH(F62,Table2[CITY CODE], 0) +7)),"CODE NOT VALID"))</f>
        <v>Ferndale</v>
      </c>
      <c r="K62" s="139" t="str">
        <f>IF(ISBLANK(F62),"",IF(COUNTIF(ScheduleA!$F$8:$F$351,F62)=1, "Row " &amp; MATCH(F62,Table2[[#All],[CITY CODE]], 0)+6,"CODE NOT VALID"))</f>
        <v>Row 65</v>
      </c>
      <c r="L62" s="206"/>
      <c r="M62" s="32"/>
      <c r="N62" s="32"/>
      <c r="O62" s="32"/>
      <c r="P62" s="32"/>
      <c r="Q62" s="32"/>
      <c r="R62" s="32"/>
      <c r="S62" s="32"/>
      <c r="T62" s="32"/>
      <c r="U62" s="32"/>
      <c r="V62" s="32"/>
      <c r="W62" s="32"/>
      <c r="X62" s="32"/>
      <c r="Y62" s="32"/>
      <c r="Z62" s="32"/>
      <c r="AA62" s="32"/>
      <c r="AB62" s="32"/>
      <c r="AC62" s="32"/>
      <c r="AD62" s="32"/>
      <c r="AE62" s="32"/>
    </row>
    <row r="63" spans="6:31" ht="16.350000000000001" customHeight="1" x14ac:dyDescent="0.2">
      <c r="F63" s="134">
        <v>460</v>
      </c>
      <c r="G63" s="43"/>
      <c r="H63" s="44"/>
      <c r="I63" s="182" t="str">
        <f t="shared" ca="1" si="0"/>
        <v>HUMBOLDT COUNTY</v>
      </c>
      <c r="J63" s="182" t="str">
        <f ca="1">IF(ISBLANK(F63),"",IF(COUNTIF(ScheduleA!$F$8:$F$351,F63)=1, INDIRECT("ScheduleA!D" &amp; (MATCH(F63,Table2[CITY CODE], 0) +7)),"CODE NOT VALID"))</f>
        <v>Fortuna</v>
      </c>
      <c r="K63" s="139" t="str">
        <f>IF(ISBLANK(F63),"",IF(COUNTIF(ScheduleA!$F$8:$F$351,F63)=1, "Row " &amp; MATCH(F63,Table2[[#All],[CITY CODE]], 0)+6,"CODE NOT VALID"))</f>
        <v>Row 66</v>
      </c>
      <c r="L63" s="206"/>
      <c r="M63" s="32"/>
      <c r="N63" s="32"/>
      <c r="O63" s="32"/>
      <c r="P63" s="32"/>
      <c r="Q63" s="32"/>
      <c r="R63" s="32"/>
      <c r="S63" s="32"/>
      <c r="T63" s="32"/>
      <c r="U63" s="32"/>
      <c r="V63" s="32"/>
      <c r="W63" s="32"/>
      <c r="X63" s="32"/>
      <c r="Y63" s="32"/>
      <c r="Z63" s="32"/>
      <c r="AA63" s="32"/>
      <c r="AB63" s="32"/>
      <c r="AC63" s="32"/>
      <c r="AD63" s="32"/>
      <c r="AE63" s="32"/>
    </row>
    <row r="64" spans="6:31" ht="16.350000000000001" customHeight="1" x14ac:dyDescent="0.2">
      <c r="F64" s="134" t="s">
        <v>670</v>
      </c>
      <c r="G64" s="43"/>
      <c r="H64" s="44"/>
      <c r="I64" s="182" t="str">
        <f t="shared" ca="1" si="0"/>
        <v>HUMBOLDT COUNTY</v>
      </c>
      <c r="J64" s="182" t="str">
        <f ca="1">IF(ISBLANK(F64),"",IF(COUNTIF(ScheduleA!$F$8:$F$351,F64)=1, INDIRECT("ScheduleA!D" &amp; (MATCH(F64,Table2[CITY CODE], 0) +7)),"CODE NOT VALID"))</f>
        <v>Rio Dell</v>
      </c>
      <c r="K64" s="139" t="str">
        <f>IF(ISBLANK(F64),"",IF(COUNTIF(ScheduleA!$F$8:$F$351,F64)=1, "Row " &amp; MATCH(F64,Table2[[#All],[CITY CODE]], 0)+6,"CODE NOT VALID"))</f>
        <v>Row 67</v>
      </c>
      <c r="L64" s="206"/>
      <c r="M64" s="32"/>
      <c r="N64" s="32"/>
      <c r="O64" s="32"/>
      <c r="P64" s="32"/>
      <c r="Q64" s="32"/>
      <c r="R64" s="32"/>
      <c r="S64" s="32"/>
      <c r="T64" s="32"/>
      <c r="U64" s="32"/>
      <c r="V64" s="32"/>
      <c r="W64" s="32"/>
      <c r="X64" s="32"/>
      <c r="Y64" s="32"/>
      <c r="Z64" s="32"/>
      <c r="AA64" s="32"/>
      <c r="AB64" s="32"/>
      <c r="AC64" s="32"/>
      <c r="AD64" s="32"/>
      <c r="AE64" s="32"/>
    </row>
    <row r="65" spans="6:31" ht="16.350000000000001" customHeight="1" x14ac:dyDescent="0.2">
      <c r="F65" s="136">
        <v>426</v>
      </c>
      <c r="G65" s="43"/>
      <c r="H65" s="44"/>
      <c r="I65" s="182" t="str">
        <f t="shared" ca="1" si="0"/>
        <v>HUMBOLDT COUNTY</v>
      </c>
      <c r="J65" s="182" t="str">
        <f ca="1">IF(ISBLANK(F65),"",IF(COUNTIF(ScheduleA!$F$8:$F$351,F65)=1, INDIRECT("ScheduleA!D" &amp; (MATCH(F65,Table2[CITY CODE], 0) +7)),"CODE NOT VALID"))</f>
        <v>Trinidad</v>
      </c>
      <c r="K65" s="139" t="str">
        <f>IF(ISBLANK(F65),"",IF(COUNTIF(ScheduleA!$F$8:$F$351,F65)=1, "Row " &amp; MATCH(F65,Table2[[#All],[CITY CODE]], 0)+6,"CODE NOT VALID"))</f>
        <v>Row 68</v>
      </c>
      <c r="L65" s="206"/>
      <c r="M65" s="32"/>
      <c r="N65" s="32"/>
      <c r="O65" s="32"/>
      <c r="P65" s="32"/>
      <c r="Q65" s="32"/>
      <c r="R65" s="32"/>
      <c r="S65" s="32"/>
      <c r="T65" s="32"/>
      <c r="U65" s="32"/>
      <c r="V65" s="32"/>
      <c r="W65" s="32"/>
      <c r="X65" s="32"/>
      <c r="Y65" s="32"/>
      <c r="Z65" s="32"/>
      <c r="AA65" s="32"/>
      <c r="AB65" s="32"/>
      <c r="AC65" s="32"/>
      <c r="AD65" s="32"/>
      <c r="AE65" s="32"/>
    </row>
    <row r="66" spans="6:31" ht="16.350000000000001" customHeight="1" x14ac:dyDescent="0.2">
      <c r="F66" s="134">
        <v>29</v>
      </c>
      <c r="G66" s="43"/>
      <c r="H66" s="44"/>
      <c r="I66" s="182" t="str">
        <f t="shared" ca="1" si="0"/>
        <v>IMPERIAL COUNTY</v>
      </c>
      <c r="J66" s="182" t="str">
        <f ca="1">IF(ISBLANK(F66),"",IF(COUNTIF(ScheduleA!$F$8:$F$351,F66)=1, INDIRECT("ScheduleA!D" &amp; (MATCH(F66,Table2[CITY CODE], 0) +7)),"CODE NOT VALID"))</f>
        <v>IMPERIAL COUNTY</v>
      </c>
      <c r="K66" s="139" t="str">
        <f>IF(ISBLANK(F66),"",IF(COUNTIF(ScheduleA!$F$8:$F$351,F66)=1, "Row " &amp; MATCH(F66,Table2[[#All],[CITY CODE]], 0)+6,"CODE NOT VALID"))</f>
        <v>Row 69</v>
      </c>
      <c r="L66" s="206"/>
      <c r="M66" s="32"/>
      <c r="N66" s="32"/>
      <c r="O66" s="32"/>
      <c r="P66" s="32"/>
      <c r="Q66" s="32"/>
      <c r="R66" s="32"/>
      <c r="S66" s="32"/>
      <c r="T66" s="32"/>
      <c r="U66" s="32"/>
      <c r="V66" s="32"/>
      <c r="W66" s="32"/>
      <c r="X66" s="32"/>
      <c r="Y66" s="32"/>
      <c r="Z66" s="32"/>
      <c r="AA66" s="32"/>
      <c r="AB66" s="32"/>
      <c r="AC66" s="32"/>
      <c r="AD66" s="32"/>
      <c r="AE66" s="32"/>
    </row>
    <row r="67" spans="6:31" ht="16.350000000000001" customHeight="1" x14ac:dyDescent="0.2">
      <c r="F67" s="134">
        <v>230</v>
      </c>
      <c r="G67" s="43"/>
      <c r="H67" s="44"/>
      <c r="I67" s="182" t="str">
        <f t="shared" ca="1" si="0"/>
        <v>IMPERIAL COUNTY</v>
      </c>
      <c r="J67" s="182" t="str">
        <f ca="1">IF(ISBLANK(F67),"",IF(COUNTIF(ScheduleA!$F$8:$F$351,F67)=1, INDIRECT("ScheduleA!D" &amp; (MATCH(F67,Table2[CITY CODE], 0) +7)),"CODE NOT VALID"))</f>
        <v>Calexico</v>
      </c>
      <c r="K67" s="139" t="str">
        <f>IF(ISBLANK(F67),"",IF(COUNTIF(ScheduleA!$F$8:$F$351,F67)=1, "Row " &amp; MATCH(F67,Table2[[#All],[CITY CODE]], 0)+6,"CODE NOT VALID"))</f>
        <v>Row 70</v>
      </c>
      <c r="L67" s="206"/>
      <c r="M67" s="32"/>
      <c r="N67" s="32"/>
      <c r="O67" s="32"/>
      <c r="P67" s="32"/>
      <c r="Q67" s="32"/>
      <c r="R67" s="32"/>
      <c r="S67" s="32"/>
      <c r="T67" s="32"/>
      <c r="U67" s="32"/>
      <c r="V67" s="32"/>
      <c r="W67" s="32"/>
      <c r="X67" s="32"/>
      <c r="Y67" s="32"/>
      <c r="Z67" s="32"/>
      <c r="AA67" s="32"/>
      <c r="AB67" s="32"/>
      <c r="AC67" s="32"/>
      <c r="AD67" s="32"/>
      <c r="AE67" s="32"/>
    </row>
    <row r="68" spans="6:31" ht="16.350000000000001" customHeight="1" x14ac:dyDescent="0.2">
      <c r="F68" s="136">
        <v>462</v>
      </c>
      <c r="G68" s="43"/>
      <c r="H68" s="44"/>
      <c r="I68" s="182" t="str">
        <f t="shared" ca="1" si="0"/>
        <v>IMPERIAL COUNTY</v>
      </c>
      <c r="J68" s="182" t="str">
        <f ca="1">IF(ISBLANK(F68),"",IF(COUNTIF(ScheduleA!$F$8:$F$351,F68)=1, INDIRECT("ScheduleA!D" &amp; (MATCH(F68,Table2[CITY CODE], 0) +7)),"CODE NOT VALID"))</f>
        <v>El Centro</v>
      </c>
      <c r="K68" s="139" t="str">
        <f>IF(ISBLANK(F68),"",IF(COUNTIF(ScheduleA!$F$8:$F$351,F68)=1, "Row " &amp; MATCH(F68,Table2[[#All],[CITY CODE]], 0)+6,"CODE NOT VALID"))</f>
        <v>Row 71</v>
      </c>
      <c r="L68" s="206"/>
      <c r="M68" s="32"/>
      <c r="N68" s="32"/>
      <c r="O68" s="32"/>
      <c r="P68" s="32"/>
      <c r="Q68" s="32"/>
      <c r="R68" s="32"/>
      <c r="S68" s="32"/>
      <c r="T68" s="32"/>
      <c r="U68" s="32"/>
      <c r="V68" s="32"/>
      <c r="W68" s="32"/>
      <c r="X68" s="32"/>
      <c r="Y68" s="32"/>
      <c r="Z68" s="32"/>
      <c r="AA68" s="32"/>
      <c r="AB68" s="32"/>
      <c r="AC68" s="32"/>
      <c r="AD68" s="32"/>
      <c r="AE68" s="32"/>
    </row>
    <row r="69" spans="6:31" ht="16.350000000000001" customHeight="1" x14ac:dyDescent="0.2">
      <c r="F69" s="134">
        <v>14</v>
      </c>
      <c r="G69" s="43"/>
      <c r="H69" s="44"/>
      <c r="I69" s="182" t="str">
        <f t="shared" ca="1" si="0"/>
        <v>INYO COUNTY</v>
      </c>
      <c r="J69" s="182" t="str">
        <f ca="1">IF(ISBLANK(F69),"",IF(COUNTIF(ScheduleA!$F$8:$F$351,F69)=1, INDIRECT("ScheduleA!D" &amp; (MATCH(F69,Table2[CITY CODE], 0) +7)),"CODE NOT VALID"))</f>
        <v>INYO COUNTY</v>
      </c>
      <c r="K69" s="139" t="str">
        <f>IF(ISBLANK(F69),"",IF(COUNTIF(ScheduleA!$F$8:$F$351,F69)=1, "Row " &amp; MATCH(F69,Table2[[#All],[CITY CODE]], 0)+6,"CODE NOT VALID"))</f>
        <v>Row 72</v>
      </c>
      <c r="L69" s="206"/>
      <c r="M69" s="32"/>
      <c r="N69" s="32"/>
      <c r="O69" s="32"/>
      <c r="P69" s="32"/>
      <c r="Q69" s="32"/>
      <c r="R69" s="32"/>
      <c r="S69" s="32"/>
      <c r="T69" s="32"/>
      <c r="U69" s="32"/>
      <c r="V69" s="32"/>
      <c r="W69" s="32"/>
      <c r="X69" s="32"/>
      <c r="Y69" s="32"/>
      <c r="Z69" s="32"/>
      <c r="AA69" s="32"/>
      <c r="AB69" s="32"/>
      <c r="AC69" s="32"/>
      <c r="AD69" s="32"/>
      <c r="AE69" s="32"/>
    </row>
    <row r="70" spans="6:31" ht="16.350000000000001" customHeight="1" x14ac:dyDescent="0.2">
      <c r="F70" s="134">
        <v>838</v>
      </c>
      <c r="G70" s="43"/>
      <c r="H70" s="44"/>
      <c r="I70" s="182" t="str">
        <f t="shared" ca="1" si="0"/>
        <v>INYO COUNTY</v>
      </c>
      <c r="J70" s="182" t="str">
        <f ca="1">IF(ISBLANK(F70),"",IF(COUNTIF(ScheduleA!$F$8:$F$351,F70)=1, INDIRECT("ScheduleA!D" &amp; (MATCH(F70,Table2[CITY CODE], 0) +7)),"CODE NOT VALID"))</f>
        <v>Bishop</v>
      </c>
      <c r="K70" s="139" t="str">
        <f>IF(ISBLANK(F70),"",IF(COUNTIF(ScheduleA!$F$8:$F$351,F70)=1, "Row " &amp; MATCH(F70,Table2[[#All],[CITY CODE]], 0)+6,"CODE NOT VALID"))</f>
        <v>Row 73</v>
      </c>
      <c r="L70" s="206"/>
      <c r="M70" s="32"/>
      <c r="N70" s="32"/>
      <c r="O70" s="32"/>
      <c r="P70" s="32"/>
      <c r="Q70" s="32"/>
      <c r="R70" s="32"/>
      <c r="S70" s="32"/>
      <c r="T70" s="32"/>
      <c r="U70" s="32"/>
      <c r="V70" s="32"/>
      <c r="W70" s="32"/>
      <c r="X70" s="32"/>
      <c r="Y70" s="32"/>
      <c r="Z70" s="32"/>
      <c r="AA70" s="32"/>
      <c r="AB70" s="32"/>
      <c r="AC70" s="32"/>
      <c r="AD70" s="32"/>
      <c r="AE70" s="32"/>
    </row>
    <row r="71" spans="6:31" ht="16.350000000000001" customHeight="1" x14ac:dyDescent="0.2">
      <c r="F71" s="134" t="s">
        <v>530</v>
      </c>
      <c r="G71" s="43"/>
      <c r="H71" s="44"/>
      <c r="I71" s="182" t="str">
        <f t="shared" ca="1" si="0"/>
        <v>KERN COUNTY</v>
      </c>
      <c r="J71" s="184" t="str">
        <f ca="1">IF(ISBLANK(F71),"",IF(COUNTIF(ScheduleA!$F$8:$F$351,F71)=1, INDIRECT("ScheduleA!D" &amp; (MATCH(F71,Table2[CITY CODE], 0) +7)),"CODE NOT VALID"))</f>
        <v>Kern County Unincorporated Area</v>
      </c>
      <c r="K71" s="139" t="str">
        <f>IF(ISBLANK(F71),"",IF(COUNTIF(ScheduleA!$F$8:$F$351,F71)=1, "Row " &amp; MATCH(F71,Table2[[#All],[CITY CODE]], 0)+6,"CODE NOT VALID"))</f>
        <v>Row 75</v>
      </c>
      <c r="L71" s="206"/>
      <c r="M71" s="32"/>
      <c r="N71" s="32"/>
      <c r="O71" s="32"/>
      <c r="P71" s="32"/>
      <c r="Q71" s="32"/>
      <c r="R71" s="32"/>
      <c r="S71" s="32"/>
      <c r="T71" s="32"/>
      <c r="U71" s="32"/>
      <c r="V71" s="32"/>
      <c r="W71" s="32"/>
      <c r="X71" s="32"/>
      <c r="Y71" s="32"/>
      <c r="Z71" s="32"/>
      <c r="AA71" s="32"/>
      <c r="AB71" s="32"/>
      <c r="AC71" s="32"/>
      <c r="AD71" s="32"/>
      <c r="AE71" s="32"/>
    </row>
    <row r="72" spans="6:31" ht="16.350000000000001" customHeight="1" x14ac:dyDescent="0.2">
      <c r="F72" s="134">
        <v>198</v>
      </c>
      <c r="G72" s="43"/>
      <c r="H72" s="44"/>
      <c r="I72" s="182" t="str">
        <f t="shared" ca="1" si="0"/>
        <v>KERN COUNTY</v>
      </c>
      <c r="J72" s="182" t="str">
        <f ca="1">IF(ISBLANK(F72),"",IF(COUNTIF(ScheduleA!$F$8:$F$351,F72)=1, INDIRECT("ScheduleA!D" &amp; (MATCH(F72,Table2[CITY CODE], 0) +7)),"CODE NOT VALID"))</f>
        <v>Arvin</v>
      </c>
      <c r="K72" s="139" t="str">
        <f>IF(ISBLANK(F72),"",IF(COUNTIF(ScheduleA!$F$8:$F$351,F72)=1, "Row " &amp; MATCH(F72,Table2[[#All],[CITY CODE]], 0)+6,"CODE NOT VALID"))</f>
        <v>Row 76</v>
      </c>
      <c r="L72" s="206"/>
      <c r="M72" s="32"/>
      <c r="N72" s="32"/>
      <c r="O72" s="32"/>
      <c r="P72" s="32"/>
      <c r="Q72" s="32"/>
      <c r="R72" s="32"/>
      <c r="S72" s="32"/>
      <c r="T72" s="32"/>
      <c r="U72" s="32"/>
      <c r="V72" s="32"/>
      <c r="W72" s="32"/>
      <c r="X72" s="32"/>
      <c r="Y72" s="32"/>
      <c r="Z72" s="32"/>
      <c r="AA72" s="32"/>
      <c r="AB72" s="32"/>
      <c r="AC72" s="32"/>
      <c r="AD72" s="32"/>
      <c r="AE72" s="32"/>
    </row>
    <row r="73" spans="6:31" ht="16.350000000000001" customHeight="1" x14ac:dyDescent="0.2">
      <c r="F73" s="134">
        <v>741</v>
      </c>
      <c r="G73" s="43"/>
      <c r="H73" s="44"/>
      <c r="I73" s="182" t="str">
        <f t="shared" ca="1" si="0"/>
        <v>KERN COUNTY</v>
      </c>
      <c r="J73" s="182" t="str">
        <f ca="1">IF(ISBLANK(F73),"",IF(COUNTIF(ScheduleA!$F$8:$F$351,F73)=1, INDIRECT("ScheduleA!D" &amp; (MATCH(F73,Table2[CITY CODE], 0) +7)),"CODE NOT VALID"))</f>
        <v>Bakersfield</v>
      </c>
      <c r="K73" s="139" t="str">
        <f>IF(ISBLANK(F73),"",IF(COUNTIF(ScheduleA!$F$8:$F$351,F73)=1, "Row " &amp; MATCH(F73,Table2[[#All],[CITY CODE]], 0)+6,"CODE NOT VALID"))</f>
        <v>Row 77</v>
      </c>
      <c r="L73" s="206"/>
      <c r="M73" s="32"/>
      <c r="N73" s="32"/>
      <c r="O73" s="32"/>
      <c r="P73" s="32"/>
      <c r="Q73" s="32"/>
      <c r="R73" s="32"/>
      <c r="S73" s="32"/>
      <c r="T73" s="32"/>
      <c r="U73" s="32"/>
      <c r="V73" s="32"/>
      <c r="W73" s="32"/>
      <c r="X73" s="32"/>
      <c r="Y73" s="32"/>
      <c r="Z73" s="32"/>
      <c r="AA73" s="32"/>
      <c r="AB73" s="32"/>
      <c r="AC73" s="32"/>
      <c r="AD73" s="32"/>
      <c r="AE73" s="32"/>
    </row>
    <row r="74" spans="6:31" ht="16.350000000000001" customHeight="1" x14ac:dyDescent="0.2">
      <c r="F74" s="134">
        <v>170</v>
      </c>
      <c r="G74" s="43"/>
      <c r="H74" s="44"/>
      <c r="I74" s="182" t="str">
        <f t="shared" ref="I74:I137" ca="1" si="1">VLOOKUP(J74,CountyLookup,2, FALSE)</f>
        <v>KERN COUNTY</v>
      </c>
      <c r="J74" s="182" t="str">
        <f ca="1">IF(ISBLANK(F74),"",IF(COUNTIF(ScheduleA!$F$8:$F$351,F74)=1, INDIRECT("ScheduleA!D" &amp; (MATCH(F74,Table2[CITY CODE], 0) +7)),"CODE NOT VALID"))</f>
        <v>Delano</v>
      </c>
      <c r="K74" s="139" t="str">
        <f>IF(ISBLANK(F74),"",IF(COUNTIF(ScheduleA!$F$8:$F$351,F74)=1, "Row " &amp; MATCH(F74,Table2[[#All],[CITY CODE]], 0)+6,"CODE NOT VALID"))</f>
        <v>Row 78</v>
      </c>
      <c r="L74" s="206"/>
      <c r="M74" s="32"/>
      <c r="N74" s="32"/>
      <c r="O74" s="32"/>
      <c r="P74" s="32"/>
      <c r="Q74" s="32"/>
      <c r="R74" s="32"/>
      <c r="S74" s="32"/>
      <c r="T74" s="32"/>
      <c r="U74" s="32"/>
      <c r="V74" s="32"/>
      <c r="W74" s="32"/>
      <c r="X74" s="32"/>
      <c r="Y74" s="32"/>
      <c r="Z74" s="32"/>
      <c r="AA74" s="32"/>
      <c r="AB74" s="32"/>
      <c r="AC74" s="32"/>
      <c r="AD74" s="32"/>
      <c r="AE74" s="32"/>
    </row>
    <row r="75" spans="6:31" ht="16.350000000000001" customHeight="1" x14ac:dyDescent="0.2">
      <c r="F75" s="137" t="s">
        <v>533</v>
      </c>
      <c r="G75" s="43"/>
      <c r="H75" s="44"/>
      <c r="I75" s="182" t="str">
        <f t="shared" ca="1" si="1"/>
        <v>KERN COUNTY</v>
      </c>
      <c r="J75" s="184" t="str">
        <f ca="1">IF(ISBLANK(F75),"",IF(COUNTIF(ScheduleA!$F$8:$F$351,F75)=1, INDIRECT("ScheduleA!D" &amp; (MATCH(F75,Table2[CITY CODE], 0) +7)),"CODE NOT VALID"))</f>
        <v>McFarland</v>
      </c>
      <c r="K75" s="139" t="str">
        <f>IF(ISBLANK(F75),"",IF(COUNTIF(ScheduleA!$F$8:$F$351,F75)=1, "Row " &amp; MATCH(F75,Table2[[#All],[CITY CODE]], 0)+6,"CODE NOT VALID"))</f>
        <v>Row 79</v>
      </c>
      <c r="L75" s="206"/>
      <c r="M75" s="32"/>
      <c r="N75" s="32"/>
      <c r="O75" s="32"/>
      <c r="P75" s="32"/>
      <c r="Q75" s="32"/>
      <c r="R75" s="32"/>
      <c r="S75" s="32"/>
      <c r="T75" s="32"/>
      <c r="U75" s="32"/>
      <c r="V75" s="32"/>
      <c r="W75" s="32"/>
      <c r="X75" s="32"/>
      <c r="Y75" s="32"/>
      <c r="Z75" s="32"/>
      <c r="AA75" s="32"/>
      <c r="AB75" s="32"/>
      <c r="AC75" s="32"/>
      <c r="AD75" s="32"/>
      <c r="AE75" s="32"/>
    </row>
    <row r="76" spans="6:31" ht="16.350000000000001" customHeight="1" x14ac:dyDescent="0.2">
      <c r="F76" s="137" t="s">
        <v>535</v>
      </c>
      <c r="G76" s="43"/>
      <c r="H76" s="44"/>
      <c r="I76" s="182" t="str">
        <f t="shared" ca="1" si="1"/>
        <v>KERN COUNTY</v>
      </c>
      <c r="J76" s="184" t="str">
        <f ca="1">IF(ISBLANK(F76),"",IF(COUNTIF(ScheduleA!$F$8:$F$351,F76)=1, INDIRECT("ScheduleA!D" &amp; (MATCH(F76,Table2[CITY CODE], 0) +7)),"CODE NOT VALID"))</f>
        <v>Ridgecrest</v>
      </c>
      <c r="K76" s="139" t="str">
        <f>IF(ISBLANK(F76),"",IF(COUNTIF(ScheduleA!$F$8:$F$351,F76)=1, "Row " &amp; MATCH(F76,Table2[[#All],[CITY CODE]], 0)+6,"CODE NOT VALID"))</f>
        <v>Row 80</v>
      </c>
      <c r="L76" s="206"/>
      <c r="M76" s="32"/>
      <c r="N76" s="32"/>
      <c r="O76" s="32"/>
      <c r="P76" s="32"/>
      <c r="Q76" s="32"/>
      <c r="R76" s="32"/>
      <c r="S76" s="32"/>
      <c r="T76" s="32"/>
      <c r="U76" s="32"/>
      <c r="V76" s="32"/>
      <c r="W76" s="32"/>
      <c r="X76" s="32"/>
      <c r="Y76" s="32"/>
      <c r="Z76" s="32"/>
      <c r="AA76" s="32"/>
      <c r="AB76" s="32"/>
      <c r="AC76" s="32"/>
      <c r="AD76" s="32"/>
      <c r="AE76" s="32"/>
    </row>
    <row r="77" spans="6:31" ht="16.350000000000001" customHeight="1" x14ac:dyDescent="0.2">
      <c r="F77" s="137">
        <v>974</v>
      </c>
      <c r="G77" s="43"/>
      <c r="H77" s="44"/>
      <c r="I77" s="184" t="str">
        <f t="shared" ca="1" si="1"/>
        <v>KERN COUNTY</v>
      </c>
      <c r="J77" s="184" t="str">
        <f ca="1">IF(ISBLANK(F77),"",IF(COUNTIF(ScheduleA!$F$8:$F$351,F77)=1, INDIRECT("ScheduleA!D" &amp; (MATCH(F77,Table2[CITY CODE], 0) +7)),"CODE NOT VALID"))</f>
        <v>Taft</v>
      </c>
      <c r="K77" s="139" t="str">
        <f>IF(ISBLANK(F77),"",IF(COUNTIF(ScheduleA!$F$8:$F$351,F77)=1, "Row " &amp; MATCH(F77,Table2[[#All],[CITY CODE]], 0)+6,"CODE NOT VALID"))</f>
        <v>Row 81</v>
      </c>
      <c r="L77" s="206"/>
      <c r="M77" s="32"/>
      <c r="N77" s="32"/>
      <c r="O77" s="32"/>
      <c r="P77" s="32"/>
      <c r="Q77" s="32"/>
      <c r="R77" s="32"/>
      <c r="S77" s="32"/>
      <c r="T77" s="32"/>
      <c r="U77" s="32"/>
      <c r="V77" s="32"/>
      <c r="W77" s="32"/>
      <c r="X77" s="32"/>
      <c r="Y77" s="32"/>
      <c r="Z77" s="32"/>
      <c r="AA77" s="32"/>
      <c r="AB77" s="32"/>
      <c r="AC77" s="32"/>
      <c r="AD77" s="32"/>
      <c r="AE77" s="32"/>
    </row>
    <row r="78" spans="6:31" ht="16.350000000000001" customHeight="1" x14ac:dyDescent="0.2">
      <c r="F78" s="137" t="s">
        <v>538</v>
      </c>
      <c r="G78" s="43"/>
      <c r="H78" s="44"/>
      <c r="I78" s="184" t="str">
        <f t="shared" ca="1" si="1"/>
        <v>KERN COUNTY</v>
      </c>
      <c r="J78" s="184" t="str">
        <f ca="1">IF(ISBLANK(F78),"",IF(COUNTIF(ScheduleA!$F$8:$F$351,F78)=1, INDIRECT("ScheduleA!D" &amp; (MATCH(F78,Table2[CITY CODE], 0) +7)),"CODE NOT VALID"))</f>
        <v>Tehachapi</v>
      </c>
      <c r="K78" s="139" t="str">
        <f>IF(ISBLANK(F78),"",IF(COUNTIF(ScheduleA!$F$8:$F$351,F78)=1, "Row " &amp; MATCH(F78,Table2[[#All],[CITY CODE]], 0)+6,"CODE NOT VALID"))</f>
        <v>Row 82</v>
      </c>
      <c r="L78" s="206"/>
      <c r="M78" s="32"/>
      <c r="N78" s="32"/>
      <c r="O78" s="32"/>
      <c r="P78" s="32"/>
      <c r="Q78" s="32"/>
      <c r="R78" s="32"/>
      <c r="S78" s="32"/>
      <c r="T78" s="32"/>
      <c r="U78" s="32"/>
      <c r="V78" s="32"/>
      <c r="W78" s="32"/>
      <c r="X78" s="32"/>
      <c r="Y78" s="32"/>
      <c r="Z78" s="32"/>
      <c r="AA78" s="32"/>
      <c r="AB78" s="32"/>
      <c r="AC78" s="32"/>
      <c r="AD78" s="32"/>
      <c r="AE78" s="32"/>
    </row>
    <row r="79" spans="6:31" ht="16.350000000000001" customHeight="1" x14ac:dyDescent="0.2">
      <c r="F79" s="134">
        <v>464</v>
      </c>
      <c r="G79" s="43"/>
      <c r="H79" s="44"/>
      <c r="I79" s="182" t="str">
        <f t="shared" ca="1" si="1"/>
        <v>KERN COUNTY</v>
      </c>
      <c r="J79" s="182" t="str">
        <f ca="1">IF(ISBLANK(F79),"",IF(COUNTIF(ScheduleA!$F$8:$F$351,F79)=1, INDIRECT("ScheduleA!D" &amp; (MATCH(F79,Table2[CITY CODE], 0) +7)),"CODE NOT VALID"))</f>
        <v>Wasco</v>
      </c>
      <c r="K79" s="139" t="str">
        <f>IF(ISBLANK(F79),"",IF(COUNTIF(ScheduleA!$F$8:$F$351,F79)=1, "Row " &amp; MATCH(F79,Table2[[#All],[CITY CODE]], 0)+6,"CODE NOT VALID"))</f>
        <v>Row 83</v>
      </c>
      <c r="L79" s="206"/>
      <c r="M79" s="32"/>
      <c r="N79" s="32"/>
      <c r="O79" s="32"/>
      <c r="P79" s="32"/>
      <c r="Q79" s="32"/>
      <c r="R79" s="32"/>
      <c r="S79" s="32"/>
      <c r="T79" s="32"/>
      <c r="U79" s="32"/>
      <c r="V79" s="32"/>
      <c r="W79" s="32"/>
      <c r="X79" s="32"/>
      <c r="Y79" s="32"/>
      <c r="Z79" s="32"/>
      <c r="AA79" s="32"/>
      <c r="AB79" s="32"/>
      <c r="AC79" s="32"/>
      <c r="AD79" s="32"/>
      <c r="AE79" s="32"/>
    </row>
    <row r="80" spans="6:31" ht="16.350000000000001" customHeight="1" x14ac:dyDescent="0.2">
      <c r="F80" s="134" t="s">
        <v>541</v>
      </c>
      <c r="G80" s="43"/>
      <c r="H80" s="44"/>
      <c r="I80" s="182" t="str">
        <f t="shared" ca="1" si="1"/>
        <v>KINGS COUNTY</v>
      </c>
      <c r="J80" s="184" t="str">
        <f ca="1">IF(ISBLANK(F80),"",IF(COUNTIF(ScheduleA!$F$8:$F$351,F80)=1, INDIRECT("ScheduleA!D" &amp; (MATCH(F80,Table2[CITY CODE], 0) +7)),"CODE NOT VALID"))</f>
        <v>Avenal</v>
      </c>
      <c r="K80" s="139" t="str">
        <f>IF(ISBLANK(F80),"",IF(COUNTIF(ScheduleA!$F$8:$F$351,F80)=1, "Row " &amp; MATCH(F80,Table2[[#All],[CITY CODE]], 0)+6,"CODE NOT VALID"))</f>
        <v>Row 85</v>
      </c>
      <c r="L80" s="206"/>
      <c r="M80" s="32"/>
      <c r="N80" s="32"/>
      <c r="O80" s="32"/>
      <c r="P80" s="32"/>
      <c r="Q80" s="32"/>
      <c r="R80" s="32"/>
      <c r="S80" s="32"/>
      <c r="T80" s="32"/>
      <c r="U80" s="32"/>
      <c r="V80" s="32"/>
      <c r="W80" s="32"/>
      <c r="X80" s="32"/>
      <c r="Y80" s="32"/>
      <c r="Z80" s="32"/>
      <c r="AA80" s="32"/>
      <c r="AB80" s="32"/>
      <c r="AC80" s="32"/>
      <c r="AD80" s="32"/>
      <c r="AE80" s="32"/>
    </row>
    <row r="81" spans="6:31" ht="16.350000000000001" customHeight="1" x14ac:dyDescent="0.2">
      <c r="F81" s="134">
        <v>603</v>
      </c>
      <c r="G81" s="43"/>
      <c r="H81" s="44"/>
      <c r="I81" s="182" t="str">
        <f t="shared" ca="1" si="1"/>
        <v>KINGS COUNTY</v>
      </c>
      <c r="J81" s="182" t="str">
        <f ca="1">IF(ISBLANK(F81),"",IF(COUNTIF(ScheduleA!$F$8:$F$351,F81)=1, INDIRECT("ScheduleA!D" &amp; (MATCH(F81,Table2[CITY CODE], 0) +7)),"CODE NOT VALID"))</f>
        <v>Corcoran</v>
      </c>
      <c r="K81" s="139" t="str">
        <f>IF(ISBLANK(F81),"",IF(COUNTIF(ScheduleA!$F$8:$F$351,F81)=1, "Row " &amp; MATCH(F81,Table2[[#All],[CITY CODE]], 0)+6,"CODE NOT VALID"))</f>
        <v>Row 86</v>
      </c>
      <c r="L81" s="206"/>
      <c r="M81" s="32"/>
      <c r="N81" s="32"/>
      <c r="O81" s="32"/>
      <c r="P81" s="32"/>
      <c r="Q81" s="32"/>
      <c r="R81" s="32"/>
      <c r="S81" s="32"/>
      <c r="T81" s="32"/>
      <c r="U81" s="32"/>
      <c r="V81" s="32"/>
      <c r="W81" s="32"/>
      <c r="X81" s="32"/>
      <c r="Y81" s="32"/>
      <c r="Z81" s="32"/>
      <c r="AA81" s="32"/>
      <c r="AB81" s="32"/>
      <c r="AC81" s="32"/>
      <c r="AD81" s="32"/>
      <c r="AE81" s="32"/>
    </row>
    <row r="82" spans="6:31" ht="16.350000000000001" customHeight="1" x14ac:dyDescent="0.2">
      <c r="F82" s="134">
        <v>468</v>
      </c>
      <c r="G82" s="43"/>
      <c r="H82" s="44"/>
      <c r="I82" s="182" t="str">
        <f t="shared" ca="1" si="1"/>
        <v>LAKE COUNTY</v>
      </c>
      <c r="J82" s="182" t="str">
        <f ca="1">IF(ISBLANK(F82),"",IF(COUNTIF(ScheduleA!$F$8:$F$351,F82)=1, INDIRECT("ScheduleA!D" &amp; (MATCH(F82,Table2[CITY CODE], 0) +7)),"CODE NOT VALID"))</f>
        <v>Clearlake</v>
      </c>
      <c r="K82" s="139" t="str">
        <f>IF(ISBLANK(F82),"",IF(COUNTIF(ScheduleA!$F$8:$F$351,F82)=1, "Row " &amp; MATCH(F82,Table2[[#All],[CITY CODE]], 0)+6,"CODE NOT VALID"))</f>
        <v>Row 88</v>
      </c>
      <c r="L82" s="206"/>
      <c r="M82" s="32"/>
      <c r="N82" s="32"/>
      <c r="O82" s="32"/>
      <c r="P82" s="32"/>
      <c r="Q82" s="32"/>
      <c r="R82" s="32"/>
      <c r="S82" s="32"/>
      <c r="T82" s="32"/>
      <c r="U82" s="32"/>
      <c r="V82" s="32"/>
      <c r="W82" s="32"/>
      <c r="X82" s="32"/>
      <c r="Y82" s="32"/>
      <c r="Z82" s="32"/>
      <c r="AA82" s="32"/>
      <c r="AB82" s="32"/>
      <c r="AC82" s="32"/>
      <c r="AD82" s="32"/>
      <c r="AE82" s="32"/>
    </row>
    <row r="83" spans="6:31" ht="16.350000000000001" customHeight="1" x14ac:dyDescent="0.2">
      <c r="F83" s="134">
        <v>466</v>
      </c>
      <c r="G83" s="43"/>
      <c r="H83" s="44"/>
      <c r="I83" s="182" t="str">
        <f t="shared" ca="1" si="1"/>
        <v>LAKE COUNTY</v>
      </c>
      <c r="J83" s="182" t="str">
        <f ca="1">IF(ISBLANK(F83),"",IF(COUNTIF(ScheduleA!$F$8:$F$351,F83)=1, INDIRECT("ScheduleA!D" &amp; (MATCH(F83,Table2[CITY CODE], 0) +7)),"CODE NOT VALID"))</f>
        <v>Lakeport</v>
      </c>
      <c r="K83" s="139" t="str">
        <f>IF(ISBLANK(F83),"",IF(COUNTIF(ScheduleA!$F$8:$F$351,F83)=1, "Row " &amp; MATCH(F83,Table2[[#All],[CITY CODE]], 0)+6,"CODE NOT VALID"))</f>
        <v>Row 89</v>
      </c>
      <c r="L83" s="206"/>
      <c r="M83" s="32"/>
      <c r="N83" s="32"/>
      <c r="O83" s="32"/>
      <c r="P83" s="32"/>
      <c r="Q83" s="32"/>
      <c r="R83" s="32"/>
      <c r="S83" s="32"/>
      <c r="T83" s="32"/>
      <c r="U83" s="32"/>
      <c r="V83" s="32"/>
      <c r="W83" s="32"/>
      <c r="X83" s="32"/>
      <c r="Y83" s="32"/>
      <c r="Z83" s="32"/>
      <c r="AA83" s="32"/>
      <c r="AB83" s="32"/>
      <c r="AC83" s="32"/>
      <c r="AD83" s="32"/>
      <c r="AE83" s="32"/>
    </row>
    <row r="84" spans="6:31" ht="16.350000000000001" customHeight="1" x14ac:dyDescent="0.2">
      <c r="F84" s="134">
        <v>990</v>
      </c>
      <c r="G84" s="43"/>
      <c r="H84" s="44"/>
      <c r="I84" s="184" t="str">
        <f t="shared" ca="1" si="1"/>
        <v>LASSEN</v>
      </c>
      <c r="J84" s="184" t="str">
        <f ca="1">IF(ISBLANK(F84),"",IF(COUNTIF(ScheduleA!$F$8:$F$351,F84)=1, INDIRECT("ScheduleA!D" &amp; (MATCH(F84,Table2[CITY CODE], 0) +7)),"CODE NOT VALID"))</f>
        <v>Susanville</v>
      </c>
      <c r="K84" s="139" t="str">
        <f>IF(ISBLANK(F84),"",IF(COUNTIF(ScheduleA!$F$8:$F$351,F84)=1, "Row " &amp; MATCH(F84,Table2[[#All],[CITY CODE]], 0)+6,"CODE NOT VALID"))</f>
        <v>Row 91</v>
      </c>
      <c r="L84" s="206"/>
      <c r="M84" s="32"/>
      <c r="N84" s="32"/>
      <c r="O84" s="32"/>
      <c r="P84" s="32"/>
      <c r="Q84" s="32"/>
      <c r="R84" s="32"/>
      <c r="S84" s="32"/>
      <c r="T84" s="32"/>
      <c r="U84" s="32"/>
      <c r="V84" s="32"/>
      <c r="W84" s="32"/>
      <c r="X84" s="32"/>
      <c r="Y84" s="32"/>
      <c r="Z84" s="32"/>
      <c r="AA84" s="32"/>
      <c r="AB84" s="32"/>
      <c r="AC84" s="32"/>
      <c r="AD84" s="32"/>
      <c r="AE84" s="32"/>
    </row>
    <row r="85" spans="6:31" ht="16.350000000000001" customHeight="1" x14ac:dyDescent="0.2">
      <c r="F85" s="134">
        <v>594</v>
      </c>
      <c r="G85" s="43"/>
      <c r="H85" s="44"/>
      <c r="I85" s="184" t="str">
        <f t="shared" ca="1" si="1"/>
        <v>LOS ANGELES COUNTY</v>
      </c>
      <c r="J85" s="182" t="str">
        <f ca="1">IF(ISBLANK(F85),"",IF(COUNTIF(ScheduleA!$F$8:$F$351,F85)=1, INDIRECT("ScheduleA!D" &amp; (MATCH(F85,Table2[CITY CODE], 0) +7)),"CODE NOT VALID"))</f>
        <v>LOS ANGELES COUNTY</v>
      </c>
      <c r="K85" s="139" t="str">
        <f>IF(ISBLANK(F85),"",IF(COUNTIF(ScheduleA!$F$8:$F$351,F85)=1, "Row " &amp; MATCH(F85,Table2[[#All],[CITY CODE]], 0)+6,"CODE NOT VALID"))</f>
        <v>Row 92</v>
      </c>
      <c r="L85" s="206"/>
      <c r="M85" s="32"/>
      <c r="N85" s="32"/>
      <c r="O85" s="32"/>
      <c r="P85" s="32"/>
      <c r="Q85" s="32"/>
      <c r="R85" s="32"/>
      <c r="S85" s="32"/>
      <c r="T85" s="32"/>
      <c r="U85" s="32"/>
      <c r="V85" s="32"/>
      <c r="W85" s="32"/>
      <c r="X85" s="32"/>
      <c r="Y85" s="32"/>
      <c r="Z85" s="32"/>
      <c r="AA85" s="32"/>
      <c r="AB85" s="32"/>
      <c r="AC85" s="32"/>
      <c r="AD85" s="32"/>
      <c r="AE85" s="32"/>
    </row>
    <row r="86" spans="6:31" ht="16.350000000000001" customHeight="1" x14ac:dyDescent="0.2">
      <c r="F86" s="134">
        <v>780</v>
      </c>
      <c r="G86" s="43"/>
      <c r="H86" s="44"/>
      <c r="I86" s="184" t="str">
        <f t="shared" ca="1" si="1"/>
        <v>LOS ANGELES COUNTY</v>
      </c>
      <c r="J86" s="182" t="str">
        <f ca="1">IF(ISBLANK(F86),"",IF(COUNTIF(ScheduleA!$F$8:$F$351,F86)=1, INDIRECT("ScheduleA!D" &amp; (MATCH(F86,Table2[CITY CODE], 0) +7)),"CODE NOT VALID"))</f>
        <v>Alhambra</v>
      </c>
      <c r="K86" s="139" t="str">
        <f>IF(ISBLANK(F86),"",IF(COUNTIF(ScheduleA!$F$8:$F$351,F86)=1, "Row " &amp; MATCH(F86,Table2[[#All],[CITY CODE]], 0)+6,"CODE NOT VALID"))</f>
        <v>Row 93</v>
      </c>
      <c r="L86" s="206"/>
      <c r="M86" s="32"/>
      <c r="N86" s="32"/>
      <c r="O86" s="32"/>
      <c r="P86" s="32"/>
      <c r="Q86" s="32"/>
      <c r="R86" s="32"/>
      <c r="S86" s="32"/>
      <c r="T86" s="32"/>
      <c r="U86" s="32"/>
      <c r="V86" s="32"/>
      <c r="W86" s="32"/>
      <c r="X86" s="32"/>
      <c r="Y86" s="32"/>
      <c r="Z86" s="32"/>
      <c r="AA86" s="32"/>
      <c r="AB86" s="32"/>
      <c r="AC86" s="32"/>
      <c r="AD86" s="32"/>
      <c r="AE86" s="32"/>
    </row>
    <row r="87" spans="6:31" ht="16.350000000000001" customHeight="1" x14ac:dyDescent="0.2">
      <c r="F87" s="134">
        <v>754</v>
      </c>
      <c r="G87" s="43"/>
      <c r="H87" s="44"/>
      <c r="I87" s="184" t="str">
        <f t="shared" ca="1" si="1"/>
        <v>LOS ANGELES COUNTY</v>
      </c>
      <c r="J87" s="182" t="str">
        <f ca="1">IF(ISBLANK(F87),"",IF(COUNTIF(ScheduleA!$F$8:$F$351,F87)=1, INDIRECT("ScheduleA!D" &amp; (MATCH(F87,Table2[CITY CODE], 0) +7)),"CODE NOT VALID"))</f>
        <v>Arcadia</v>
      </c>
      <c r="K87" s="139" t="str">
        <f>IF(ISBLANK(F87),"",IF(COUNTIF(ScheduleA!$F$8:$F$351,F87)=1, "Row " &amp; MATCH(F87,Table2[[#All],[CITY CODE]], 0)+6,"CODE NOT VALID"))</f>
        <v>Row 94</v>
      </c>
      <c r="L87" s="206"/>
      <c r="M87" s="32"/>
      <c r="N87" s="32"/>
      <c r="O87" s="32"/>
      <c r="P87" s="32"/>
      <c r="Q87" s="32"/>
      <c r="R87" s="32"/>
      <c r="S87" s="32"/>
      <c r="T87" s="32"/>
      <c r="U87" s="32"/>
      <c r="V87" s="32"/>
      <c r="W87" s="32"/>
      <c r="X87" s="32"/>
      <c r="Y87" s="32"/>
      <c r="Z87" s="32"/>
      <c r="AA87" s="32"/>
      <c r="AB87" s="32"/>
      <c r="AC87" s="32"/>
      <c r="AD87" s="32"/>
      <c r="AE87" s="32"/>
    </row>
    <row r="88" spans="6:31" ht="16.350000000000001" customHeight="1" x14ac:dyDescent="0.2">
      <c r="F88" s="134">
        <v>595</v>
      </c>
      <c r="G88" s="43"/>
      <c r="H88" s="44"/>
      <c r="I88" s="182" t="str">
        <f t="shared" ca="1" si="1"/>
        <v>LOS ANGELES COUNTY</v>
      </c>
      <c r="J88" s="182" t="str">
        <f ca="1">IF(ISBLANK(F88),"",IF(COUNTIF(ScheduleA!$F$8:$F$351,F88)=1, INDIRECT("ScheduleA!D" &amp; (MATCH(F88,Table2[CITY CODE], 0) +7)),"CODE NOT VALID"))</f>
        <v>Avalon</v>
      </c>
      <c r="K88" s="139" t="str">
        <f>IF(ISBLANK(F88),"",IF(COUNTIF(ScheduleA!$F$8:$F$351,F88)=1, "Row " &amp; MATCH(F88,Table2[[#All],[CITY CODE]], 0)+6,"CODE NOT VALID"))</f>
        <v>Row 95</v>
      </c>
      <c r="L88" s="206"/>
      <c r="M88" s="32"/>
      <c r="N88" s="32"/>
      <c r="O88" s="32"/>
      <c r="P88" s="32"/>
      <c r="Q88" s="32"/>
      <c r="R88" s="32"/>
      <c r="S88" s="32"/>
      <c r="T88" s="32"/>
      <c r="U88" s="32"/>
      <c r="V88" s="32"/>
      <c r="W88" s="32"/>
      <c r="X88" s="32"/>
      <c r="Y88" s="32"/>
      <c r="Z88" s="32"/>
      <c r="AA88" s="32"/>
      <c r="AB88" s="32"/>
      <c r="AC88" s="32"/>
      <c r="AD88" s="32"/>
      <c r="AE88" s="32"/>
    </row>
    <row r="89" spans="6:31" ht="16.350000000000001" customHeight="1" x14ac:dyDescent="0.2">
      <c r="F89" s="134">
        <v>782</v>
      </c>
      <c r="G89" s="43"/>
      <c r="H89" s="44"/>
      <c r="I89" s="182" t="str">
        <f t="shared" ca="1" si="1"/>
        <v>LOS ANGELES COUNTY</v>
      </c>
      <c r="J89" s="182" t="str">
        <f ca="1">IF(ISBLANK(F89),"",IF(COUNTIF(ScheduleA!$F$8:$F$351,F89)=1, INDIRECT("ScheduleA!D" &amp; (MATCH(F89,Table2[CITY CODE], 0) +7)),"CODE NOT VALID"))</f>
        <v>Azusa</v>
      </c>
      <c r="K89" s="139" t="str">
        <f>IF(ISBLANK(F89),"",IF(COUNTIF(ScheduleA!$F$8:$F$351,F89)=1, "Row " &amp; MATCH(F89,Table2[[#All],[CITY CODE]], 0)+6,"CODE NOT VALID"))</f>
        <v>Row 96</v>
      </c>
      <c r="L89" s="206"/>
      <c r="M89" s="32"/>
      <c r="N89" s="32"/>
      <c r="O89" s="32"/>
      <c r="P89" s="32"/>
      <c r="Q89" s="32"/>
      <c r="R89" s="32"/>
      <c r="S89" s="32"/>
      <c r="T89" s="32"/>
      <c r="U89" s="32"/>
      <c r="V89" s="32"/>
      <c r="W89" s="32"/>
      <c r="X89" s="32"/>
      <c r="Y89" s="32"/>
      <c r="Z89" s="32"/>
      <c r="AA89" s="32"/>
      <c r="AB89" s="32"/>
      <c r="AC89" s="32"/>
      <c r="AD89" s="32"/>
      <c r="AE89" s="32"/>
    </row>
    <row r="90" spans="6:31" ht="16.350000000000001" customHeight="1" x14ac:dyDescent="0.2">
      <c r="F90" s="134" t="s">
        <v>545</v>
      </c>
      <c r="G90" s="43"/>
      <c r="H90" s="44"/>
      <c r="I90" s="182" t="str">
        <f t="shared" ca="1" si="1"/>
        <v>LOS ANGELES COUNTY</v>
      </c>
      <c r="J90" s="184" t="str">
        <f ca="1">IF(ISBLANK(F90),"",IF(COUNTIF(ScheduleA!$F$8:$F$351,F90)=1, INDIRECT("ScheduleA!D" &amp; (MATCH(F90,Table2[CITY CODE], 0) +7)),"CODE NOT VALID"))</f>
        <v>Baldwin Park</v>
      </c>
      <c r="K90" s="139" t="str">
        <f>IF(ISBLANK(F90),"",IF(COUNTIF(ScheduleA!$F$8:$F$351,F90)=1, "Row " &amp; MATCH(F90,Table2[[#All],[CITY CODE]], 0)+6,"CODE NOT VALID"))</f>
        <v>Row 97</v>
      </c>
      <c r="L90" s="206"/>
      <c r="M90" s="32"/>
      <c r="N90" s="32"/>
      <c r="O90" s="32"/>
      <c r="P90" s="32"/>
      <c r="Q90" s="32"/>
      <c r="R90" s="32"/>
      <c r="S90" s="32"/>
      <c r="T90" s="32"/>
      <c r="U90" s="32"/>
      <c r="V90" s="32"/>
      <c r="W90" s="32"/>
      <c r="X90" s="32"/>
      <c r="Y90" s="32"/>
      <c r="Z90" s="32"/>
      <c r="AA90" s="32"/>
      <c r="AB90" s="32"/>
      <c r="AC90" s="32"/>
      <c r="AD90" s="32"/>
      <c r="AE90" s="32"/>
    </row>
    <row r="91" spans="6:31" ht="16.350000000000001" customHeight="1" x14ac:dyDescent="0.2">
      <c r="F91" s="134">
        <v>842</v>
      </c>
      <c r="G91" s="43"/>
      <c r="H91" s="44"/>
      <c r="I91" s="182" t="str">
        <f t="shared" ca="1" si="1"/>
        <v>LOS ANGELES COUNTY</v>
      </c>
      <c r="J91" s="182" t="str">
        <f ca="1">IF(ISBLANK(F91),"",IF(COUNTIF(ScheduleA!$F$8:$F$351,F91)=1, INDIRECT("ScheduleA!D" &amp; (MATCH(F91,Table2[CITY CODE], 0) +7)),"CODE NOT VALID"))</f>
        <v>Bellflower</v>
      </c>
      <c r="K91" s="139" t="str">
        <f>IF(ISBLANK(F91),"",IF(COUNTIF(ScheduleA!$F$8:$F$351,F91)=1, "Row " &amp; MATCH(F91,Table2[[#All],[CITY CODE]], 0)+6,"CODE NOT VALID"))</f>
        <v>Row 98</v>
      </c>
      <c r="L91" s="206"/>
      <c r="M91" s="32"/>
      <c r="N91" s="32"/>
      <c r="O91" s="32"/>
      <c r="P91" s="32"/>
      <c r="Q91" s="32"/>
      <c r="R91" s="32"/>
      <c r="S91" s="32"/>
      <c r="T91" s="32"/>
      <c r="U91" s="32"/>
      <c r="V91" s="32"/>
      <c r="W91" s="32"/>
      <c r="X91" s="32"/>
      <c r="Y91" s="32"/>
      <c r="Z91" s="32"/>
      <c r="AA91" s="32"/>
      <c r="AB91" s="32"/>
      <c r="AC91" s="32"/>
      <c r="AD91" s="32"/>
      <c r="AE91" s="32"/>
    </row>
    <row r="92" spans="6:31" ht="16.350000000000001" customHeight="1" x14ac:dyDescent="0.2">
      <c r="F92" s="134">
        <v>840</v>
      </c>
      <c r="G92" s="43"/>
      <c r="H92" s="44"/>
      <c r="I92" s="182" t="str">
        <f t="shared" ca="1" si="1"/>
        <v>LOS ANGELES COUNTY</v>
      </c>
      <c r="J92" s="182" t="str">
        <f ca="1">IF(ISBLANK(F92),"",IF(COUNTIF(ScheduleA!$F$8:$F$351,F92)=1, INDIRECT("ScheduleA!D" &amp; (MATCH(F92,Table2[CITY CODE], 0) +7)),"CODE NOT VALID"))</f>
        <v>Bell Gardens</v>
      </c>
      <c r="K92" s="139" t="str">
        <f>IF(ISBLANK(F92),"",IF(COUNTIF(ScheduleA!$F$8:$F$351,F92)=1, "Row " &amp; MATCH(F92,Table2[[#All],[CITY CODE]], 0)+6,"CODE NOT VALID"))</f>
        <v>Row 99</v>
      </c>
      <c r="L92" s="206"/>
      <c r="M92" s="32"/>
      <c r="N92" s="32"/>
      <c r="O92" s="32"/>
      <c r="P92" s="32"/>
      <c r="Q92" s="32"/>
      <c r="R92" s="32"/>
      <c r="S92" s="32"/>
      <c r="T92" s="32"/>
      <c r="U92" s="32"/>
      <c r="V92" s="32"/>
      <c r="W92" s="32"/>
      <c r="X92" s="32"/>
      <c r="Y92" s="32"/>
      <c r="Z92" s="32"/>
      <c r="AA92" s="32"/>
      <c r="AB92" s="32"/>
      <c r="AC92" s="32"/>
      <c r="AD92" s="32"/>
      <c r="AE92" s="32"/>
    </row>
    <row r="93" spans="6:31" ht="16.350000000000001" customHeight="1" x14ac:dyDescent="0.2">
      <c r="F93" s="134">
        <v>662</v>
      </c>
      <c r="G93" s="43"/>
      <c r="H93" s="44"/>
      <c r="I93" s="182" t="str">
        <f t="shared" ca="1" si="1"/>
        <v>LOS ANGELES COUNTY</v>
      </c>
      <c r="J93" s="182" t="str">
        <f ca="1">IF(ISBLANK(F93),"",IF(COUNTIF(ScheduleA!$F$8:$F$351,F93)=1, INDIRECT("ScheduleA!D" &amp; (MATCH(F93,Table2[CITY CODE], 0) +7)),"CODE NOT VALID"))</f>
        <v>Burbank</v>
      </c>
      <c r="K93" s="139" t="str">
        <f>IF(ISBLANK(F93),"",IF(COUNTIF(ScheduleA!$F$8:$F$351,F93)=1, "Row " &amp; MATCH(F93,Table2[[#All],[CITY CODE]], 0)+6,"CODE NOT VALID"))</f>
        <v>Row 100</v>
      </c>
      <c r="L93" s="206"/>
      <c r="M93" s="32"/>
      <c r="N93" s="32"/>
      <c r="O93" s="32"/>
      <c r="P93" s="32"/>
      <c r="Q93" s="32"/>
      <c r="R93" s="32"/>
      <c r="S93" s="32"/>
      <c r="T93" s="32"/>
      <c r="U93" s="32"/>
      <c r="V93" s="32"/>
      <c r="W93" s="32"/>
      <c r="X93" s="32"/>
      <c r="Y93" s="32"/>
      <c r="Z93" s="32"/>
      <c r="AA93" s="32"/>
      <c r="AB93" s="32"/>
      <c r="AC93" s="32"/>
      <c r="AD93" s="32"/>
      <c r="AE93" s="32"/>
    </row>
    <row r="94" spans="6:31" ht="16.350000000000001" customHeight="1" x14ac:dyDescent="0.2">
      <c r="F94" s="134">
        <v>844</v>
      </c>
      <c r="G94" s="43"/>
      <c r="H94" s="44"/>
      <c r="I94" s="182" t="str">
        <f t="shared" ca="1" si="1"/>
        <v>LOS ANGELES COUNTY</v>
      </c>
      <c r="J94" s="182" t="str">
        <f ca="1">IF(ISBLANK(F94),"",IF(COUNTIF(ScheduleA!$F$8:$F$351,F94)=1, INDIRECT("ScheduleA!D" &amp; (MATCH(F94,Table2[CITY CODE], 0) +7)),"CODE NOT VALID"))</f>
        <v>Carson</v>
      </c>
      <c r="K94" s="139" t="str">
        <f>IF(ISBLANK(F94),"",IF(COUNTIF(ScheduleA!$F$8:$F$351,F94)=1, "Row " &amp; MATCH(F94,Table2[[#All],[CITY CODE]], 0)+6,"CODE NOT VALID"))</f>
        <v>Row 101</v>
      </c>
      <c r="L94" s="206"/>
      <c r="M94" s="32"/>
      <c r="N94" s="32"/>
      <c r="O94" s="32"/>
      <c r="P94" s="32"/>
      <c r="Q94" s="32"/>
      <c r="R94" s="32"/>
      <c r="S94" s="32"/>
      <c r="T94" s="32"/>
      <c r="U94" s="32"/>
      <c r="V94" s="32"/>
      <c r="W94" s="32"/>
      <c r="X94" s="32"/>
      <c r="Y94" s="32"/>
      <c r="Z94" s="32"/>
      <c r="AA94" s="32"/>
      <c r="AB94" s="32"/>
      <c r="AC94" s="32"/>
      <c r="AD94" s="32"/>
      <c r="AE94" s="32"/>
    </row>
    <row r="95" spans="6:31" ht="16.350000000000001" customHeight="1" x14ac:dyDescent="0.2">
      <c r="F95" s="134">
        <v>846</v>
      </c>
      <c r="G95" s="43"/>
      <c r="H95" s="44"/>
      <c r="I95" s="182" t="str">
        <f t="shared" ca="1" si="1"/>
        <v>LOS ANGELES COUNTY</v>
      </c>
      <c r="J95" s="182" t="str">
        <f ca="1">IF(ISBLANK(F95),"",IF(COUNTIF(ScheduleA!$F$8:$F$351,F95)=1, INDIRECT("ScheduleA!D" &amp; (MATCH(F95,Table2[CITY CODE], 0) +7)),"CODE NOT VALID"))</f>
        <v>Commerce</v>
      </c>
      <c r="K95" s="139" t="str">
        <f>IF(ISBLANK(F95),"",IF(COUNTIF(ScheduleA!$F$8:$F$351,F95)=1, "Row " &amp; MATCH(F95,Table2[[#All],[CITY CODE]], 0)+6,"CODE NOT VALID"))</f>
        <v>Row 102</v>
      </c>
      <c r="L95" s="206"/>
      <c r="M95" s="32"/>
      <c r="N95" s="32"/>
      <c r="O95" s="32"/>
      <c r="P95" s="32"/>
      <c r="Q95" s="32"/>
      <c r="R95" s="32"/>
      <c r="S95" s="32"/>
      <c r="T95" s="32"/>
      <c r="U95" s="32"/>
      <c r="V95" s="32"/>
      <c r="W95" s="32"/>
      <c r="X95" s="32"/>
      <c r="Y95" s="32"/>
      <c r="Z95" s="32"/>
      <c r="AA95" s="32"/>
      <c r="AB95" s="32"/>
      <c r="AC95" s="32"/>
      <c r="AD95" s="32"/>
      <c r="AE95" s="32"/>
    </row>
    <row r="96" spans="6:31" ht="16.350000000000001" customHeight="1" x14ac:dyDescent="0.2">
      <c r="F96" s="134">
        <v>589</v>
      </c>
      <c r="G96" s="43"/>
      <c r="H96" s="44"/>
      <c r="I96" s="182" t="str">
        <f t="shared" ca="1" si="1"/>
        <v>LOS ANGELES COUNTY</v>
      </c>
      <c r="J96" s="182" t="str">
        <f ca="1">IF(ISBLANK(F96),"",IF(COUNTIF(ScheduleA!$F$8:$F$351,F96)=1, INDIRECT("ScheduleA!D" &amp; (MATCH(F96,Table2[CITY CODE], 0) +7)),"CODE NOT VALID"))</f>
        <v>Compton</v>
      </c>
      <c r="K96" s="139" t="str">
        <f>IF(ISBLANK(F96),"",IF(COUNTIF(ScheduleA!$F$8:$F$351,F96)=1, "Row " &amp; MATCH(F96,Table2[[#All],[CITY CODE]], 0)+6,"CODE NOT VALID"))</f>
        <v>Row 103</v>
      </c>
      <c r="L96" s="206"/>
      <c r="M96" s="32"/>
      <c r="N96" s="32"/>
      <c r="O96" s="32"/>
      <c r="P96" s="32"/>
      <c r="Q96" s="32"/>
      <c r="R96" s="32"/>
      <c r="S96" s="32"/>
      <c r="T96" s="32"/>
      <c r="U96" s="32"/>
      <c r="V96" s="32"/>
      <c r="W96" s="32"/>
      <c r="X96" s="32"/>
      <c r="Y96" s="32"/>
      <c r="Z96" s="32"/>
      <c r="AA96" s="32"/>
      <c r="AB96" s="32"/>
      <c r="AC96" s="32"/>
      <c r="AD96" s="32"/>
      <c r="AE96" s="32"/>
    </row>
    <row r="97" spans="6:31" ht="16.350000000000001" customHeight="1" x14ac:dyDescent="0.2">
      <c r="F97" s="134">
        <v>664</v>
      </c>
      <c r="G97" s="43"/>
      <c r="H97" s="44"/>
      <c r="I97" s="182" t="str">
        <f t="shared" ca="1" si="1"/>
        <v>LOS ANGELES COUNTY</v>
      </c>
      <c r="J97" s="182" t="str">
        <f ca="1">IF(ISBLANK(F97),"",IF(COUNTIF(ScheduleA!$F$8:$F$351,F97)=1, INDIRECT("ScheduleA!D" &amp; (MATCH(F97,Table2[CITY CODE], 0) +7)),"CODE NOT VALID"))</f>
        <v>Covina</v>
      </c>
      <c r="K97" s="139" t="str">
        <f>IF(ISBLANK(F97),"",IF(COUNTIF(ScheduleA!$F$8:$F$351,F97)=1, "Row " &amp; MATCH(F97,Table2[[#All],[CITY CODE]], 0)+6,"CODE NOT VALID"))</f>
        <v>Row 104</v>
      </c>
      <c r="L97" s="206"/>
      <c r="M97" s="32"/>
      <c r="N97" s="32"/>
      <c r="O97" s="32"/>
      <c r="P97" s="32"/>
      <c r="Q97" s="32"/>
      <c r="R97" s="32"/>
      <c r="S97" s="32"/>
      <c r="T97" s="32"/>
      <c r="U97" s="32"/>
      <c r="V97" s="32"/>
      <c r="W97" s="32"/>
      <c r="X97" s="32"/>
      <c r="Y97" s="32"/>
      <c r="Z97" s="32"/>
      <c r="AA97" s="32"/>
      <c r="AB97" s="32"/>
      <c r="AC97" s="32"/>
      <c r="AD97" s="32"/>
      <c r="AE97" s="32"/>
    </row>
    <row r="98" spans="6:31" ht="16.350000000000001" customHeight="1" x14ac:dyDescent="0.2">
      <c r="F98" s="134">
        <v>678</v>
      </c>
      <c r="G98" s="43"/>
      <c r="H98" s="44"/>
      <c r="I98" s="182" t="str">
        <f t="shared" ca="1" si="1"/>
        <v>LOS ANGELES COUNTY</v>
      </c>
      <c r="J98" s="182" t="str">
        <f ca="1">IF(ISBLANK(F98),"",IF(COUNTIF(ScheduleA!$F$8:$F$351,F98)=1, INDIRECT("ScheduleA!D" &amp; (MATCH(F98,Table2[CITY CODE], 0) +7)),"CODE NOT VALID"))</f>
        <v>Cudahy</v>
      </c>
      <c r="K98" s="139" t="str">
        <f>IF(ISBLANK(F98),"",IF(COUNTIF(ScheduleA!$F$8:$F$351,F98)=1, "Row " &amp; MATCH(F98,Table2[[#All],[CITY CODE]], 0)+6,"CODE NOT VALID"))</f>
        <v>Row 105</v>
      </c>
      <c r="L98" s="206"/>
      <c r="M98" s="32"/>
      <c r="N98" s="32"/>
      <c r="O98" s="32"/>
      <c r="P98" s="32"/>
      <c r="Q98" s="32"/>
      <c r="R98" s="32"/>
      <c r="S98" s="32"/>
      <c r="T98" s="32"/>
      <c r="U98" s="32"/>
      <c r="V98" s="32"/>
      <c r="W98" s="32"/>
      <c r="X98" s="32"/>
      <c r="Y98" s="32"/>
      <c r="Z98" s="32"/>
      <c r="AA98" s="32"/>
      <c r="AB98" s="32"/>
      <c r="AC98" s="32"/>
      <c r="AD98" s="32"/>
      <c r="AE98" s="32"/>
    </row>
    <row r="99" spans="6:31" ht="16.350000000000001" customHeight="1" x14ac:dyDescent="0.2">
      <c r="F99" s="134">
        <v>666</v>
      </c>
      <c r="G99" s="43"/>
      <c r="H99" s="44"/>
      <c r="I99" s="182" t="str">
        <f t="shared" ca="1" si="1"/>
        <v>LOS ANGELES COUNTY</v>
      </c>
      <c r="J99" s="182" t="str">
        <f ca="1">IF(ISBLANK(F99),"",IF(COUNTIF(ScheduleA!$F$8:$F$351,F99)=1, INDIRECT("ScheduleA!D" &amp; (MATCH(F99,Table2[CITY CODE], 0) +7)),"CODE NOT VALID"))</f>
        <v>Culver City</v>
      </c>
      <c r="K99" s="139" t="str">
        <f>IF(ISBLANK(F99),"",IF(COUNTIF(ScheduleA!$F$8:$F$351,F99)=1, "Row " &amp; MATCH(F99,Table2[[#All],[CITY CODE]], 0)+6,"CODE NOT VALID"))</f>
        <v>Row 106</v>
      </c>
      <c r="L99" s="206"/>
      <c r="M99" s="32"/>
      <c r="N99" s="32"/>
      <c r="O99" s="32"/>
      <c r="P99" s="32"/>
      <c r="Q99" s="32"/>
      <c r="R99" s="32"/>
      <c r="S99" s="32"/>
      <c r="T99" s="32"/>
      <c r="U99" s="32"/>
      <c r="V99" s="32"/>
      <c r="W99" s="32"/>
      <c r="X99" s="32"/>
      <c r="Y99" s="32"/>
      <c r="Z99" s="32"/>
      <c r="AA99" s="32"/>
      <c r="AB99" s="32"/>
      <c r="AC99" s="32"/>
      <c r="AD99" s="32"/>
      <c r="AE99" s="32"/>
    </row>
    <row r="100" spans="6:31" ht="16.350000000000001" customHeight="1" x14ac:dyDescent="0.2">
      <c r="F100" s="134">
        <v>598</v>
      </c>
      <c r="G100" s="43"/>
      <c r="H100" s="44"/>
      <c r="I100" s="182" t="str">
        <f t="shared" ca="1" si="1"/>
        <v>LOS ANGELES COUNTY</v>
      </c>
      <c r="J100" s="182" t="str">
        <f ca="1">IF(ISBLANK(F100),"",IF(COUNTIF(ScheduleA!$F$8:$F$351,F100)=1, INDIRECT("ScheduleA!D" &amp; (MATCH(F100,Table2[CITY CODE], 0) +7)),"CODE NOT VALID"))</f>
        <v>Downey</v>
      </c>
      <c r="K100" s="139" t="str">
        <f>IF(ISBLANK(F100),"",IF(COUNTIF(ScheduleA!$F$8:$F$351,F100)=1, "Row " &amp; MATCH(F100,Table2[[#All],[CITY CODE]], 0)+6,"CODE NOT VALID"))</f>
        <v>Row 107</v>
      </c>
      <c r="L100" s="206"/>
      <c r="M100" s="32"/>
      <c r="N100" s="32"/>
      <c r="O100" s="32"/>
      <c r="P100" s="32"/>
      <c r="Q100" s="32"/>
      <c r="R100" s="32"/>
      <c r="S100" s="32"/>
      <c r="T100" s="32"/>
      <c r="U100" s="32"/>
      <c r="V100" s="32"/>
      <c r="W100" s="32"/>
      <c r="X100" s="32"/>
      <c r="Y100" s="32"/>
      <c r="Z100" s="32"/>
      <c r="AA100" s="32"/>
      <c r="AB100" s="32"/>
      <c r="AC100" s="32"/>
      <c r="AD100" s="32"/>
      <c r="AE100" s="32"/>
    </row>
    <row r="101" spans="6:31" ht="16.350000000000001" customHeight="1" x14ac:dyDescent="0.2">
      <c r="F101" s="134">
        <v>784</v>
      </c>
      <c r="G101" s="43"/>
      <c r="H101" s="44"/>
      <c r="I101" s="182" t="str">
        <f t="shared" ca="1" si="1"/>
        <v>LOS ANGELES COUNTY</v>
      </c>
      <c r="J101" s="182" t="str">
        <f ca="1">IF(ISBLANK(F101),"",IF(COUNTIF(ScheduleA!$F$8:$F$351,F101)=1, INDIRECT("ScheduleA!D" &amp; (MATCH(F101,Table2[CITY CODE], 0) +7)),"CODE NOT VALID"))</f>
        <v>Duarte</v>
      </c>
      <c r="K101" s="139" t="str">
        <f>IF(ISBLANK(F101),"",IF(COUNTIF(ScheduleA!$F$8:$F$351,F101)=1, "Row " &amp; MATCH(F101,Table2[[#All],[CITY CODE]], 0)+6,"CODE NOT VALID"))</f>
        <v>Row 108</v>
      </c>
      <c r="L101" s="206"/>
      <c r="M101" s="32"/>
      <c r="N101" s="32"/>
      <c r="O101" s="32"/>
      <c r="P101" s="32"/>
      <c r="Q101" s="32"/>
      <c r="R101" s="32"/>
      <c r="S101" s="32"/>
      <c r="T101" s="32"/>
      <c r="U101" s="32"/>
      <c r="V101" s="32"/>
      <c r="W101" s="32"/>
      <c r="X101" s="32"/>
      <c r="Y101" s="32"/>
      <c r="Z101" s="32"/>
      <c r="AA101" s="32"/>
      <c r="AB101" s="32"/>
      <c r="AC101" s="32"/>
      <c r="AD101" s="32"/>
      <c r="AE101" s="32"/>
    </row>
    <row r="102" spans="6:31" ht="16.350000000000001" customHeight="1" x14ac:dyDescent="0.2">
      <c r="F102" s="134">
        <v>599</v>
      </c>
      <c r="G102" s="43"/>
      <c r="H102" s="44"/>
      <c r="I102" s="182" t="str">
        <f t="shared" ca="1" si="1"/>
        <v>LOS ANGELES COUNTY</v>
      </c>
      <c r="J102" s="182" t="str">
        <f ca="1">IF(ISBLANK(F102),"",IF(COUNTIF(ScheduleA!$F$8:$F$351,F102)=1, INDIRECT("ScheduleA!D" &amp; (MATCH(F102,Table2[CITY CODE], 0) +7)),"CODE NOT VALID"))</f>
        <v>El Monte</v>
      </c>
      <c r="K102" s="139" t="str">
        <f>IF(ISBLANK(F102),"",IF(COUNTIF(ScheduleA!$F$8:$F$351,F102)=1, "Row " &amp; MATCH(F102,Table2[[#All],[CITY CODE]], 0)+6,"CODE NOT VALID"))</f>
        <v>Row 109</v>
      </c>
      <c r="L102" s="206"/>
      <c r="M102" s="32"/>
      <c r="N102" s="32"/>
      <c r="O102" s="32"/>
      <c r="P102" s="32"/>
      <c r="Q102" s="32"/>
      <c r="R102" s="32"/>
      <c r="S102" s="32"/>
      <c r="T102" s="32"/>
      <c r="U102" s="32"/>
      <c r="V102" s="32"/>
      <c r="W102" s="32"/>
      <c r="X102" s="32"/>
      <c r="Y102" s="32"/>
      <c r="Z102" s="32"/>
      <c r="AA102" s="32"/>
      <c r="AB102" s="32"/>
      <c r="AC102" s="32"/>
      <c r="AD102" s="32"/>
      <c r="AE102" s="32"/>
    </row>
    <row r="103" spans="6:31" ht="16.350000000000001" customHeight="1" x14ac:dyDescent="0.2">
      <c r="F103" s="134">
        <v>786</v>
      </c>
      <c r="G103" s="43"/>
      <c r="H103" s="44"/>
      <c r="I103" s="182" t="str">
        <f t="shared" ca="1" si="1"/>
        <v>LOS ANGELES COUNTY</v>
      </c>
      <c r="J103" s="182" t="str">
        <f ca="1">IF(ISBLANK(F103),"",IF(COUNTIF(ScheduleA!$F$8:$F$351,F103)=1, INDIRECT("ScheduleA!D" &amp; (MATCH(F103,Table2[CITY CODE], 0) +7)),"CODE NOT VALID"))</f>
        <v>Gardena</v>
      </c>
      <c r="K103" s="139" t="str">
        <f>IF(ISBLANK(F103),"",IF(COUNTIF(ScheduleA!$F$8:$F$351,F103)=1, "Row " &amp; MATCH(F103,Table2[[#All],[CITY CODE]], 0)+6,"CODE NOT VALID"))</f>
        <v>Row 110</v>
      </c>
      <c r="L103" s="206"/>
      <c r="M103" s="32"/>
      <c r="N103" s="32"/>
      <c r="O103" s="32"/>
      <c r="P103" s="32"/>
      <c r="Q103" s="32"/>
      <c r="R103" s="32"/>
      <c r="S103" s="32"/>
      <c r="T103" s="32"/>
      <c r="U103" s="32"/>
      <c r="V103" s="32"/>
      <c r="W103" s="32"/>
      <c r="X103" s="32"/>
      <c r="Y103" s="32"/>
      <c r="Z103" s="32"/>
      <c r="AA103" s="32"/>
      <c r="AB103" s="32"/>
      <c r="AC103" s="32"/>
      <c r="AD103" s="32"/>
      <c r="AE103" s="32"/>
    </row>
    <row r="104" spans="6:31" ht="16.350000000000001" customHeight="1" x14ac:dyDescent="0.2">
      <c r="F104" s="134">
        <v>674</v>
      </c>
      <c r="G104" s="43"/>
      <c r="H104" s="44"/>
      <c r="I104" s="182" t="str">
        <f t="shared" ca="1" si="1"/>
        <v>LOS ANGELES COUNTY</v>
      </c>
      <c r="J104" s="182" t="str">
        <f ca="1">IF(ISBLANK(F104),"",IF(COUNTIF(ScheduleA!$F$8:$F$351,F104)=1, INDIRECT("ScheduleA!D" &amp; (MATCH(F104,Table2[CITY CODE], 0) +7)),"CODE NOT VALID"))</f>
        <v>Glendale</v>
      </c>
      <c r="K104" s="139" t="str">
        <f>IF(ISBLANK(F104),"",IF(COUNTIF(ScheduleA!$F$8:$F$351,F104)=1, "Row " &amp; MATCH(F104,Table2[[#All],[CITY CODE]], 0)+6,"CODE NOT VALID"))</f>
        <v>Row 111</v>
      </c>
      <c r="L104" s="206"/>
      <c r="M104" s="32"/>
      <c r="N104" s="32"/>
      <c r="O104" s="32"/>
      <c r="P104" s="32"/>
      <c r="Q104" s="32"/>
      <c r="R104" s="32"/>
      <c r="S104" s="32"/>
      <c r="T104" s="32"/>
      <c r="U104" s="32"/>
      <c r="V104" s="32"/>
      <c r="W104" s="32"/>
      <c r="X104" s="32"/>
      <c r="Y104" s="32"/>
      <c r="Z104" s="32"/>
      <c r="AA104" s="32"/>
      <c r="AB104" s="32"/>
      <c r="AC104" s="32"/>
      <c r="AD104" s="32"/>
      <c r="AE104" s="32"/>
    </row>
    <row r="105" spans="6:31" ht="16.350000000000001" customHeight="1" x14ac:dyDescent="0.2">
      <c r="F105" s="134">
        <v>752</v>
      </c>
      <c r="G105" s="43"/>
      <c r="H105" s="44"/>
      <c r="I105" s="182" t="str">
        <f t="shared" ca="1" si="1"/>
        <v>LOS ANGELES COUNTY</v>
      </c>
      <c r="J105" s="182" t="str">
        <f ca="1">IF(ISBLANK(F105),"",IF(COUNTIF(ScheduleA!$F$8:$F$351,F105)=1, INDIRECT("ScheduleA!D" &amp; (MATCH(F105,Table2[CITY CODE], 0) +7)),"CODE NOT VALID"))</f>
        <v>Glendora</v>
      </c>
      <c r="K105" s="139" t="str">
        <f>IF(ISBLANK(F105),"",IF(COUNTIF(ScheduleA!$F$8:$F$351,F105)=1, "Row " &amp; MATCH(F105,Table2[[#All],[CITY CODE]], 0)+6,"CODE NOT VALID"))</f>
        <v>Row 112</v>
      </c>
      <c r="L105" s="206"/>
      <c r="M105" s="32"/>
      <c r="N105" s="32"/>
      <c r="O105" s="32"/>
      <c r="P105" s="32"/>
      <c r="Q105" s="32"/>
      <c r="R105" s="32"/>
      <c r="S105" s="32"/>
      <c r="T105" s="32"/>
      <c r="U105" s="32"/>
      <c r="V105" s="32"/>
      <c r="W105" s="32"/>
      <c r="X105" s="32"/>
      <c r="Y105" s="32"/>
      <c r="Z105" s="32"/>
      <c r="AA105" s="32"/>
      <c r="AB105" s="32"/>
      <c r="AC105" s="32"/>
      <c r="AD105" s="32"/>
      <c r="AE105" s="32"/>
    </row>
    <row r="106" spans="6:31" ht="16.350000000000001" customHeight="1" x14ac:dyDescent="0.2">
      <c r="F106" s="134">
        <v>788</v>
      </c>
      <c r="G106" s="43"/>
      <c r="H106" s="44"/>
      <c r="I106" s="182" t="str">
        <f t="shared" ca="1" si="1"/>
        <v>LOS ANGELES COUNTY</v>
      </c>
      <c r="J106" s="182" t="str">
        <f ca="1">IF(ISBLANK(F106),"",IF(COUNTIF(ScheduleA!$F$8:$F$351,F106)=1, INDIRECT("ScheduleA!D" &amp; (MATCH(F106,Table2[CITY CODE], 0) +7)),"CODE NOT VALID"))</f>
        <v>Hawaiian Gardens</v>
      </c>
      <c r="K106" s="139" t="str">
        <f>IF(ISBLANK(F106),"",IF(COUNTIF(ScheduleA!$F$8:$F$351,F106)=1, "Row " &amp; MATCH(F106,Table2[[#All],[CITY CODE]], 0)+6,"CODE NOT VALID"))</f>
        <v>Row 113</v>
      </c>
      <c r="L106" s="206"/>
      <c r="M106" s="32"/>
      <c r="N106" s="32"/>
      <c r="O106" s="32"/>
      <c r="P106" s="32"/>
      <c r="Q106" s="32"/>
      <c r="R106" s="32"/>
      <c r="S106" s="32"/>
      <c r="T106" s="32"/>
      <c r="U106" s="32"/>
      <c r="V106" s="32"/>
      <c r="W106" s="32"/>
      <c r="X106" s="32"/>
      <c r="Y106" s="32"/>
      <c r="Z106" s="32"/>
      <c r="AA106" s="32"/>
      <c r="AB106" s="32"/>
      <c r="AC106" s="32"/>
      <c r="AD106" s="32"/>
      <c r="AE106" s="32"/>
    </row>
    <row r="107" spans="6:31" ht="16.350000000000001" customHeight="1" x14ac:dyDescent="0.2">
      <c r="F107" s="134">
        <v>611</v>
      </c>
      <c r="G107" s="43"/>
      <c r="H107" s="44"/>
      <c r="I107" s="182" t="str">
        <f t="shared" ca="1" si="1"/>
        <v>LOS ANGELES COUNTY</v>
      </c>
      <c r="J107" s="182" t="str">
        <f ca="1">IF(ISBLANK(F107),"",IF(COUNTIF(ScheduleA!$F$8:$F$351,F107)=1, INDIRECT("ScheduleA!D" &amp; (MATCH(F107,Table2[CITY CODE], 0) +7)),"CODE NOT VALID"))</f>
        <v>Hawthorne</v>
      </c>
      <c r="K107" s="139" t="str">
        <f>IF(ISBLANK(F107),"",IF(COUNTIF(ScheduleA!$F$8:$F$351,F107)=1, "Row " &amp; MATCH(F107,Table2[[#All],[CITY CODE]], 0)+6,"CODE NOT VALID"))</f>
        <v>Row 114</v>
      </c>
      <c r="L107" s="206"/>
      <c r="M107" s="32"/>
      <c r="N107" s="32"/>
      <c r="O107" s="32"/>
      <c r="P107" s="32"/>
      <c r="Q107" s="32"/>
      <c r="R107" s="32"/>
      <c r="S107" s="32"/>
      <c r="T107" s="32"/>
      <c r="U107" s="32"/>
      <c r="V107" s="32"/>
      <c r="W107" s="32"/>
      <c r="X107" s="32"/>
      <c r="Y107" s="32"/>
      <c r="Z107" s="32"/>
      <c r="AA107" s="32"/>
      <c r="AB107" s="32"/>
      <c r="AC107" s="32"/>
      <c r="AD107" s="32"/>
      <c r="AE107" s="32"/>
    </row>
    <row r="108" spans="6:31" ht="16.350000000000001" customHeight="1" x14ac:dyDescent="0.2">
      <c r="F108" s="134">
        <v>638</v>
      </c>
      <c r="G108" s="43"/>
      <c r="H108" s="44"/>
      <c r="I108" s="182" t="str">
        <f t="shared" ca="1" si="1"/>
        <v>LOS ANGELES COUNTY</v>
      </c>
      <c r="J108" s="182" t="str">
        <f ca="1">IF(ISBLANK(F108),"",IF(COUNTIF(ScheduleA!$F$8:$F$351,F108)=1, INDIRECT("ScheduleA!D" &amp; (MATCH(F108,Table2[CITY CODE], 0) +7)),"CODE NOT VALID"))</f>
        <v>Huntington Park</v>
      </c>
      <c r="K108" s="139" t="str">
        <f>IF(ISBLANK(F108),"",IF(COUNTIF(ScheduleA!$F$8:$F$351,F108)=1, "Row " &amp; MATCH(F108,Table2[[#All],[CITY CODE]], 0)+6,"CODE NOT VALID"))</f>
        <v>Row 115</v>
      </c>
      <c r="L108" s="206"/>
      <c r="M108" s="32"/>
      <c r="N108" s="32"/>
      <c r="O108" s="32"/>
      <c r="P108" s="32"/>
      <c r="Q108" s="32"/>
      <c r="R108" s="32"/>
      <c r="S108" s="32"/>
      <c r="T108" s="32"/>
      <c r="U108" s="32"/>
      <c r="V108" s="32"/>
      <c r="W108" s="32"/>
      <c r="X108" s="32"/>
      <c r="Y108" s="32"/>
      <c r="Z108" s="32"/>
      <c r="AA108" s="32"/>
      <c r="AB108" s="32"/>
      <c r="AC108" s="32"/>
      <c r="AD108" s="32"/>
      <c r="AE108" s="32"/>
    </row>
    <row r="109" spans="6:31" ht="16.350000000000001" customHeight="1" x14ac:dyDescent="0.2">
      <c r="F109" s="134">
        <v>600</v>
      </c>
      <c r="G109" s="43"/>
      <c r="H109" s="44"/>
      <c r="I109" s="182" t="str">
        <f t="shared" ca="1" si="1"/>
        <v>LOS ANGELES COUNTY</v>
      </c>
      <c r="J109" s="182" t="str">
        <f ca="1">IF(ISBLANK(F109),"",IF(COUNTIF(ScheduleA!$F$8:$F$351,F109)=1, INDIRECT("ScheduleA!D" &amp; (MATCH(F109,Table2[CITY CODE], 0) +7)),"CODE NOT VALID"))</f>
        <v>Inglewood</v>
      </c>
      <c r="K109" s="139" t="str">
        <f>IF(ISBLANK(F109),"",IF(COUNTIF(ScheduleA!$F$8:$F$351,F109)=1, "Row " &amp; MATCH(F109,Table2[[#All],[CITY CODE]], 0)+6,"CODE NOT VALID"))</f>
        <v>Row 116</v>
      </c>
      <c r="L109" s="206"/>
      <c r="M109" s="32"/>
      <c r="N109" s="32"/>
      <c r="O109" s="32"/>
      <c r="P109" s="32"/>
      <c r="Q109" s="32"/>
      <c r="R109" s="32"/>
      <c r="S109" s="32"/>
      <c r="T109" s="32"/>
      <c r="U109" s="32"/>
      <c r="V109" s="32"/>
      <c r="W109" s="32"/>
      <c r="X109" s="32"/>
      <c r="Y109" s="32"/>
      <c r="Z109" s="32"/>
      <c r="AA109" s="32"/>
      <c r="AB109" s="32"/>
      <c r="AC109" s="32"/>
      <c r="AD109" s="32"/>
      <c r="AE109" s="32"/>
    </row>
    <row r="110" spans="6:31" ht="16.350000000000001" customHeight="1" x14ac:dyDescent="0.2">
      <c r="F110" s="134">
        <v>764</v>
      </c>
      <c r="G110" s="43"/>
      <c r="H110" s="44"/>
      <c r="I110" s="182" t="str">
        <f t="shared" ca="1" si="1"/>
        <v>LOS ANGELES COUNTY</v>
      </c>
      <c r="J110" s="182" t="str">
        <f ca="1">IF(ISBLANK(F110),"",IF(COUNTIF(ScheduleA!$F$8:$F$351,F110)=1, INDIRECT("ScheduleA!D" &amp; (MATCH(F110,Table2[CITY CODE], 0) +7)),"CODE NOT VALID"))</f>
        <v xml:space="preserve">Irwindale </v>
      </c>
      <c r="K110" s="139" t="str">
        <f>IF(ISBLANK(F110),"",IF(COUNTIF(ScheduleA!$F$8:$F$351,F110)=1, "Row " &amp; MATCH(F110,Table2[[#All],[CITY CODE]], 0)+6,"CODE NOT VALID"))</f>
        <v>Row 117</v>
      </c>
      <c r="L110" s="206"/>
      <c r="M110" s="32"/>
      <c r="N110" s="32"/>
      <c r="O110" s="32"/>
      <c r="P110" s="32"/>
      <c r="Q110" s="32"/>
      <c r="R110" s="32"/>
      <c r="S110" s="32"/>
      <c r="T110" s="32"/>
      <c r="U110" s="32"/>
      <c r="V110" s="32"/>
      <c r="W110" s="32"/>
      <c r="X110" s="32"/>
      <c r="Y110" s="32"/>
      <c r="Z110" s="32"/>
      <c r="AA110" s="32"/>
      <c r="AB110" s="32"/>
      <c r="AC110" s="32"/>
      <c r="AD110" s="32"/>
      <c r="AE110" s="32"/>
    </row>
    <row r="111" spans="6:31" ht="16.350000000000001" customHeight="1" x14ac:dyDescent="0.2">
      <c r="F111" s="134" t="s">
        <v>637</v>
      </c>
      <c r="G111" s="43"/>
      <c r="H111" s="44"/>
      <c r="I111" s="193" t="str">
        <f t="shared" ca="1" si="1"/>
        <v>LOS ANGELES COUNTY</v>
      </c>
      <c r="J111" s="184" t="str">
        <f ca="1">IF(ISBLANK(F111),"",IF(COUNTIF(ScheduleA!$F$8:$F$351,F111)=1, INDIRECT("ScheduleA!D" &amp; (MATCH(F111,Table2[CITY CODE], 0) +7)),"CODE NOT VALID"))</f>
        <v>La Cañada Flintridge</v>
      </c>
      <c r="K111" s="140" t="str">
        <f>IF(ISBLANK(F111),"",IF(COUNTIF(ScheduleA!$F$8:$F$351,F111)=1, "Row " &amp; MATCH(F111,Table2[[#All],[CITY CODE]], 0)+6,"CODE NOT VALID"))</f>
        <v>Row 118</v>
      </c>
      <c r="L111" s="206"/>
      <c r="M111" s="32"/>
      <c r="N111" s="32"/>
      <c r="O111" s="32"/>
      <c r="P111" s="32"/>
      <c r="Q111" s="32"/>
      <c r="R111" s="32"/>
      <c r="S111" s="32"/>
      <c r="T111" s="32"/>
      <c r="U111" s="32"/>
      <c r="V111" s="32"/>
      <c r="W111" s="32"/>
      <c r="X111" s="32"/>
      <c r="Y111" s="32"/>
      <c r="Z111" s="32"/>
      <c r="AA111" s="32"/>
      <c r="AB111" s="32"/>
      <c r="AC111" s="32"/>
      <c r="AD111" s="32"/>
      <c r="AE111" s="32"/>
    </row>
    <row r="112" spans="6:31" ht="16.350000000000001" customHeight="1" x14ac:dyDescent="0.2">
      <c r="F112" s="134">
        <v>792</v>
      </c>
      <c r="G112" s="43"/>
      <c r="H112" s="44"/>
      <c r="I112" s="182" t="str">
        <f t="shared" ca="1" si="1"/>
        <v>LOS ANGELES COUNTY</v>
      </c>
      <c r="J112" s="182" t="str">
        <f ca="1">IF(ISBLANK(F112),"",IF(COUNTIF(ScheduleA!$F$8:$F$351,F112)=1, INDIRECT("ScheduleA!D" &amp; (MATCH(F112,Table2[CITY CODE], 0) +7)),"CODE NOT VALID"))</f>
        <v>Lakewood</v>
      </c>
      <c r="K112" s="139" t="str">
        <f>IF(ISBLANK(F112),"",IF(COUNTIF(ScheduleA!$F$8:$F$351,F112)=1, "Row " &amp; MATCH(F112,Table2[[#All],[CITY CODE]], 0)+6,"CODE NOT VALID"))</f>
        <v>Row 119</v>
      </c>
      <c r="L112" s="206"/>
      <c r="M112" s="32"/>
      <c r="N112" s="32"/>
      <c r="O112" s="32"/>
      <c r="P112" s="32"/>
      <c r="Q112" s="32"/>
      <c r="R112" s="32"/>
      <c r="S112" s="32"/>
      <c r="T112" s="32"/>
      <c r="U112" s="32"/>
      <c r="V112" s="32"/>
      <c r="W112" s="32"/>
      <c r="X112" s="32"/>
      <c r="Y112" s="32"/>
      <c r="Z112" s="32"/>
      <c r="AA112" s="32"/>
      <c r="AB112" s="32"/>
      <c r="AC112" s="32"/>
      <c r="AD112" s="32"/>
      <c r="AE112" s="32"/>
    </row>
    <row r="113" spans="6:31" ht="16.350000000000001" customHeight="1" x14ac:dyDescent="0.2">
      <c r="F113" s="134">
        <v>848</v>
      </c>
      <c r="G113" s="43"/>
      <c r="H113" s="44"/>
      <c r="I113" s="182" t="str">
        <f t="shared" ca="1" si="1"/>
        <v>LOS ANGELES COUNTY</v>
      </c>
      <c r="J113" s="182" t="str">
        <f ca="1">IF(ISBLANK(F113),"",IF(COUNTIF(ScheduleA!$F$8:$F$351,F113)=1, INDIRECT("ScheduleA!D" &amp; (MATCH(F113,Table2[CITY CODE], 0) +7)),"CODE NOT VALID"))</f>
        <v>Lancaster</v>
      </c>
      <c r="K113" s="139" t="str">
        <f>IF(ISBLANK(F113),"",IF(COUNTIF(ScheduleA!$F$8:$F$351,F113)=1, "Row " &amp; MATCH(F113,Table2[[#All],[CITY CODE]], 0)+6,"CODE NOT VALID"))</f>
        <v>Row 120</v>
      </c>
      <c r="L113" s="206"/>
      <c r="M113" s="32"/>
      <c r="N113" s="32"/>
      <c r="O113" s="32"/>
      <c r="P113" s="32"/>
      <c r="Q113" s="32"/>
      <c r="R113" s="32"/>
      <c r="S113" s="32"/>
      <c r="T113" s="32"/>
      <c r="U113" s="32"/>
      <c r="V113" s="32"/>
      <c r="W113" s="32"/>
      <c r="X113" s="32"/>
      <c r="Y113" s="32"/>
      <c r="Z113" s="32"/>
      <c r="AA113" s="32"/>
      <c r="AB113" s="32"/>
      <c r="AC113" s="32"/>
      <c r="AD113" s="32"/>
      <c r="AE113" s="32"/>
    </row>
    <row r="114" spans="6:31" ht="16.350000000000001" customHeight="1" x14ac:dyDescent="0.2">
      <c r="F114" s="134">
        <v>670</v>
      </c>
      <c r="G114" s="43"/>
      <c r="H114" s="44"/>
      <c r="I114" s="182" t="str">
        <f t="shared" ca="1" si="1"/>
        <v>LOS ANGELES COUNTY</v>
      </c>
      <c r="J114" s="182" t="str">
        <f ca="1">IF(ISBLANK(F114),"",IF(COUNTIF(ScheduleA!$F$8:$F$351,F114)=1, INDIRECT("ScheduleA!D" &amp; (MATCH(F114,Table2[CITY CODE], 0) +7)),"CODE NOT VALID"))</f>
        <v>La Puente</v>
      </c>
      <c r="K114" s="139" t="str">
        <f>IF(ISBLANK(F114),"",IF(COUNTIF(ScheduleA!$F$8:$F$351,F114)=1, "Row " &amp; MATCH(F114,Table2[[#All],[CITY CODE]], 0)+6,"CODE NOT VALID"))</f>
        <v>Row 121</v>
      </c>
      <c r="L114" s="206"/>
      <c r="M114" s="32"/>
      <c r="N114" s="32"/>
      <c r="O114" s="32"/>
      <c r="P114" s="32"/>
      <c r="Q114" s="32"/>
      <c r="R114" s="32"/>
      <c r="S114" s="32"/>
      <c r="T114" s="32"/>
      <c r="U114" s="32"/>
      <c r="V114" s="32"/>
      <c r="W114" s="32"/>
      <c r="X114" s="32"/>
      <c r="Y114" s="32"/>
      <c r="Z114" s="32"/>
      <c r="AA114" s="32"/>
      <c r="AB114" s="32"/>
      <c r="AC114" s="32"/>
      <c r="AD114" s="32"/>
      <c r="AE114" s="32"/>
    </row>
    <row r="115" spans="6:31" ht="16.350000000000001" customHeight="1" x14ac:dyDescent="0.2">
      <c r="F115" s="134">
        <v>790</v>
      </c>
      <c r="G115" s="43"/>
      <c r="H115" s="44"/>
      <c r="I115" s="182" t="str">
        <f t="shared" ca="1" si="1"/>
        <v>LOS ANGELES COUNTY</v>
      </c>
      <c r="J115" s="182" t="str">
        <f ca="1">IF(ISBLANK(F115),"",IF(COUNTIF(ScheduleA!$F$8:$F$351,F115)=1, INDIRECT("ScheduleA!D" &amp; (MATCH(F115,Table2[CITY CODE], 0) +7)),"CODE NOT VALID"))</f>
        <v>La Verne</v>
      </c>
      <c r="K115" s="139" t="str">
        <f>IF(ISBLANK(F115),"",IF(COUNTIF(ScheduleA!$F$8:$F$351,F115)=1, "Row " &amp; MATCH(F115,Table2[[#All],[CITY CODE]], 0)+6,"CODE NOT VALID"))</f>
        <v>Row 122</v>
      </c>
      <c r="L115" s="206"/>
      <c r="M115" s="32"/>
      <c r="N115" s="32"/>
      <c r="O115" s="32"/>
      <c r="P115" s="32"/>
      <c r="Q115" s="32"/>
      <c r="R115" s="32"/>
      <c r="S115" s="32"/>
      <c r="T115" s="32"/>
      <c r="U115" s="32"/>
      <c r="V115" s="32"/>
      <c r="W115" s="32"/>
      <c r="X115" s="32"/>
      <c r="Y115" s="32"/>
      <c r="Z115" s="32"/>
      <c r="AA115" s="32"/>
      <c r="AB115" s="32"/>
      <c r="AC115" s="32"/>
      <c r="AD115" s="32"/>
      <c r="AE115" s="32"/>
    </row>
    <row r="116" spans="6:31" ht="16.350000000000001" customHeight="1" x14ac:dyDescent="0.2">
      <c r="F116" s="134">
        <v>676</v>
      </c>
      <c r="G116" s="43"/>
      <c r="H116" s="44"/>
      <c r="I116" s="182" t="str">
        <f t="shared" ca="1" si="1"/>
        <v>LOS ANGELES COUNTY</v>
      </c>
      <c r="J116" s="182" t="str">
        <f ca="1">IF(ISBLANK(F116),"",IF(COUNTIF(ScheduleA!$F$8:$F$351,F116)=1, INDIRECT("ScheduleA!D" &amp; (MATCH(F116,Table2[CITY CODE], 0) +7)),"CODE NOT VALID"))</f>
        <v>Lawndale</v>
      </c>
      <c r="K116" s="139" t="str">
        <f>IF(ISBLANK(F116),"",IF(COUNTIF(ScheduleA!$F$8:$F$351,F116)=1, "Row " &amp; MATCH(F116,Table2[[#All],[CITY CODE]], 0)+6,"CODE NOT VALID"))</f>
        <v>Row 123</v>
      </c>
      <c r="L116" s="206"/>
      <c r="M116" s="32"/>
      <c r="N116" s="32"/>
      <c r="O116" s="32"/>
      <c r="P116" s="32"/>
      <c r="Q116" s="32"/>
      <c r="R116" s="32"/>
      <c r="S116" s="32"/>
      <c r="T116" s="32"/>
      <c r="U116" s="32"/>
      <c r="V116" s="32"/>
      <c r="W116" s="32"/>
      <c r="X116" s="32"/>
      <c r="Y116" s="32"/>
      <c r="Z116" s="32"/>
      <c r="AA116" s="32"/>
      <c r="AB116" s="32"/>
      <c r="AC116" s="32"/>
      <c r="AD116" s="32"/>
      <c r="AE116" s="32"/>
    </row>
    <row r="117" spans="6:31" ht="16.350000000000001" customHeight="1" x14ac:dyDescent="0.2">
      <c r="F117" s="134">
        <v>850</v>
      </c>
      <c r="G117" s="43"/>
      <c r="H117" s="44"/>
      <c r="I117" s="182" t="str">
        <f t="shared" ca="1" si="1"/>
        <v>LOS ANGELES COUNTY</v>
      </c>
      <c r="J117" s="182" t="str">
        <f ca="1">IF(ISBLANK(F117),"",IF(COUNTIF(ScheduleA!$F$8:$F$351,F117)=1, INDIRECT("ScheduleA!D" &amp; (MATCH(F117,Table2[CITY CODE], 0) +7)),"CODE NOT VALID"))</f>
        <v>Lomita</v>
      </c>
      <c r="K117" s="139" t="str">
        <f>IF(ISBLANK(F117),"",IF(COUNTIF(ScheduleA!$F$8:$F$351,F117)=1, "Row " &amp; MATCH(F117,Table2[[#All],[CITY CODE]], 0)+6,"CODE NOT VALID"))</f>
        <v>Row 124</v>
      </c>
      <c r="L117" s="206"/>
      <c r="M117" s="32"/>
      <c r="N117" s="32"/>
      <c r="O117" s="32"/>
      <c r="P117" s="32"/>
      <c r="Q117" s="32"/>
      <c r="R117" s="32"/>
      <c r="S117" s="32"/>
      <c r="T117" s="32"/>
      <c r="U117" s="32"/>
      <c r="V117" s="32"/>
      <c r="W117" s="32"/>
      <c r="X117" s="32"/>
      <c r="Y117" s="32"/>
      <c r="Z117" s="32"/>
      <c r="AA117" s="32"/>
      <c r="AB117" s="32"/>
      <c r="AC117" s="32"/>
      <c r="AD117" s="32"/>
      <c r="AE117" s="32"/>
    </row>
    <row r="118" spans="6:31" ht="16.350000000000001" customHeight="1" x14ac:dyDescent="0.2">
      <c r="F118" s="134" t="s">
        <v>511</v>
      </c>
      <c r="G118" s="43"/>
      <c r="H118" s="44"/>
      <c r="I118" s="182" t="str">
        <f t="shared" ca="1" si="1"/>
        <v>LOS ANGELES COUNTY</v>
      </c>
      <c r="J118" s="182" t="str">
        <f ca="1">IF(ISBLANK(F118),"",IF(COUNTIF(ScheduleA!$F$8:$F$351,F118)=1, INDIRECT("ScheduleA!D" &amp; (MATCH(F118,Table2[CITY CODE], 0) +7)),"CODE NOT VALID"))</f>
        <v>Long Beach</v>
      </c>
      <c r="K118" s="139" t="str">
        <f>IF(ISBLANK(F118),"",IF(COUNTIF(ScheduleA!$F$8:$F$351,F118)=1, "Row " &amp; MATCH(F118,Table2[[#All],[CITY CODE]], 0)+6,"CODE NOT VALID"))</f>
        <v>Row 125</v>
      </c>
      <c r="L118" s="206"/>
      <c r="M118" s="32"/>
      <c r="N118" s="32"/>
      <c r="O118" s="32"/>
      <c r="P118" s="32"/>
      <c r="Q118" s="32"/>
      <c r="R118" s="32"/>
      <c r="S118" s="32"/>
      <c r="T118" s="32"/>
      <c r="U118" s="32"/>
      <c r="V118" s="32"/>
      <c r="W118" s="32"/>
      <c r="X118" s="32"/>
      <c r="Y118" s="32"/>
      <c r="Z118" s="32"/>
      <c r="AA118" s="32"/>
      <c r="AB118" s="32"/>
      <c r="AC118" s="32"/>
      <c r="AD118" s="32"/>
      <c r="AE118" s="32"/>
    </row>
    <row r="119" spans="6:31" ht="16.350000000000001" customHeight="1" x14ac:dyDescent="0.2">
      <c r="F119" s="134">
        <v>590</v>
      </c>
      <c r="G119" s="43"/>
      <c r="H119" s="44"/>
      <c r="I119" s="182" t="str">
        <f t="shared" ca="1" si="1"/>
        <v>LOS ANGELES COUNTY</v>
      </c>
      <c r="J119" s="182" t="str">
        <f ca="1">IF(ISBLANK(F119),"",IF(COUNTIF(ScheduleA!$F$8:$F$351,F119)=1, INDIRECT("ScheduleA!D" &amp; (MATCH(F119,Table2[CITY CODE], 0) +7)),"CODE NOT VALID"))</f>
        <v>Lynwood</v>
      </c>
      <c r="K119" s="139" t="str">
        <f>IF(ISBLANK(F119),"",IF(COUNTIF(ScheduleA!$F$8:$F$351,F119)=1, "Row " &amp; MATCH(F119,Table2[[#All],[CITY CODE]], 0)+6,"CODE NOT VALID"))</f>
        <v>Row 126</v>
      </c>
      <c r="L119" s="206"/>
      <c r="M119" s="32"/>
      <c r="N119" s="32"/>
      <c r="O119" s="32"/>
      <c r="P119" s="32"/>
      <c r="Q119" s="32"/>
      <c r="R119" s="32"/>
      <c r="S119" s="32"/>
      <c r="T119" s="32"/>
      <c r="U119" s="32"/>
      <c r="V119" s="32"/>
      <c r="W119" s="32"/>
      <c r="X119" s="32"/>
      <c r="Y119" s="32"/>
      <c r="Z119" s="32"/>
      <c r="AA119" s="32"/>
      <c r="AB119" s="32"/>
      <c r="AC119" s="32"/>
      <c r="AD119" s="32"/>
      <c r="AE119" s="32"/>
    </row>
    <row r="120" spans="6:31" ht="16.350000000000001" customHeight="1" x14ac:dyDescent="0.2">
      <c r="F120" s="134" t="s">
        <v>548</v>
      </c>
      <c r="G120" s="43"/>
      <c r="H120" s="44"/>
      <c r="I120" s="182" t="str">
        <f t="shared" ca="1" si="1"/>
        <v>LOS ANGELES COUNTY</v>
      </c>
      <c r="J120" s="184" t="str">
        <f ca="1">IF(ISBLANK(F120),"",IF(COUNTIF(ScheduleA!$F$8:$F$351,F120)=1, INDIRECT("ScheduleA!D" &amp; (MATCH(F120,Table2[CITY CODE], 0) +7)),"CODE NOT VALID"))</f>
        <v>Malibu</v>
      </c>
      <c r="K120" s="139" t="str">
        <f>IF(ISBLANK(F120),"",IF(COUNTIF(ScheduleA!$F$8:$F$351,F120)=1, "Row " &amp; MATCH(F120,Table2[[#All],[CITY CODE]], 0)+6,"CODE NOT VALID"))</f>
        <v>Row 127</v>
      </c>
      <c r="L120" s="206"/>
      <c r="M120" s="32"/>
      <c r="N120" s="32"/>
      <c r="O120" s="32"/>
      <c r="P120" s="32"/>
      <c r="Q120" s="32"/>
      <c r="R120" s="32"/>
      <c r="S120" s="32"/>
      <c r="T120" s="32"/>
      <c r="U120" s="32"/>
      <c r="V120" s="32"/>
      <c r="W120" s="32"/>
      <c r="X120" s="32"/>
      <c r="Y120" s="32"/>
      <c r="Z120" s="32"/>
      <c r="AA120" s="32"/>
      <c r="AB120" s="32"/>
      <c r="AC120" s="32"/>
      <c r="AD120" s="32"/>
      <c r="AE120" s="32"/>
    </row>
    <row r="121" spans="6:31" ht="16.350000000000001" customHeight="1" x14ac:dyDescent="0.2">
      <c r="F121" s="134">
        <v>758</v>
      </c>
      <c r="G121" s="43"/>
      <c r="H121" s="44"/>
      <c r="I121" s="182" t="str">
        <f t="shared" ca="1" si="1"/>
        <v>LOS ANGELES COUNTY</v>
      </c>
      <c r="J121" s="182" t="str">
        <f ca="1">IF(ISBLANK(F121),"",IF(COUNTIF(ScheduleA!$F$8:$F$351,F121)=1, INDIRECT("ScheduleA!D" &amp; (MATCH(F121,Table2[CITY CODE], 0) +7)),"CODE NOT VALID"))</f>
        <v>Monrovia</v>
      </c>
      <c r="K121" s="139" t="str">
        <f>IF(ISBLANK(F121),"",IF(COUNTIF(ScheduleA!$F$8:$F$351,F121)=1, "Row " &amp; MATCH(F121,Table2[[#All],[CITY CODE]], 0)+6,"CODE NOT VALID"))</f>
        <v>Row 128</v>
      </c>
      <c r="L121" s="206"/>
      <c r="M121" s="32"/>
      <c r="N121" s="32"/>
      <c r="O121" s="32"/>
      <c r="P121" s="32"/>
      <c r="Q121" s="32"/>
      <c r="R121" s="32"/>
      <c r="S121" s="32"/>
      <c r="T121" s="32"/>
      <c r="U121" s="32"/>
      <c r="V121" s="32"/>
      <c r="W121" s="32"/>
      <c r="X121" s="32"/>
      <c r="Y121" s="32"/>
      <c r="Z121" s="32"/>
      <c r="AA121" s="32"/>
      <c r="AB121" s="32"/>
      <c r="AC121" s="32"/>
      <c r="AD121" s="32"/>
      <c r="AE121" s="32"/>
    </row>
    <row r="122" spans="6:31" ht="16.350000000000001" customHeight="1" x14ac:dyDescent="0.2">
      <c r="F122" s="134">
        <v>794</v>
      </c>
      <c r="G122" s="43"/>
      <c r="H122" s="44"/>
      <c r="I122" s="182" t="str">
        <f t="shared" ca="1" si="1"/>
        <v>LOS ANGELES COUNTY</v>
      </c>
      <c r="J122" s="182" t="str">
        <f ca="1">IF(ISBLANK(F122),"",IF(COUNTIF(ScheduleA!$F$8:$F$351,F122)=1, INDIRECT("ScheduleA!D" &amp; (MATCH(F122,Table2[CITY CODE], 0) +7)),"CODE NOT VALID"))</f>
        <v>Montebello</v>
      </c>
      <c r="K122" s="139" t="str">
        <f>IF(ISBLANK(F122),"",IF(COUNTIF(ScheduleA!$F$8:$F$351,F122)=1, "Row " &amp; MATCH(F122,Table2[[#All],[CITY CODE]], 0)+6,"CODE NOT VALID"))</f>
        <v>Row 129</v>
      </c>
      <c r="L122" s="206"/>
      <c r="M122" s="32"/>
      <c r="N122" s="32"/>
      <c r="O122" s="32"/>
      <c r="P122" s="32"/>
      <c r="Q122" s="32"/>
      <c r="R122" s="32"/>
      <c r="S122" s="32"/>
      <c r="T122" s="32"/>
      <c r="U122" s="32"/>
      <c r="V122" s="32"/>
      <c r="W122" s="32"/>
      <c r="X122" s="32"/>
      <c r="Y122" s="32"/>
      <c r="Z122" s="32"/>
      <c r="AA122" s="32"/>
      <c r="AB122" s="32"/>
      <c r="AC122" s="32"/>
      <c r="AD122" s="32"/>
      <c r="AE122" s="32"/>
    </row>
    <row r="123" spans="6:31" ht="16.350000000000001" customHeight="1" x14ac:dyDescent="0.2">
      <c r="F123" s="134" t="s">
        <v>551</v>
      </c>
      <c r="G123" s="43"/>
      <c r="H123" s="44"/>
      <c r="I123" s="182" t="str">
        <f t="shared" ca="1" si="1"/>
        <v>LOS ANGELES COUNTY</v>
      </c>
      <c r="J123" s="184" t="str">
        <f ca="1">IF(ISBLANK(F123),"",IF(COUNTIF(ScheduleA!$F$8:$F$351,F123)=1, INDIRECT("ScheduleA!D" &amp; (MATCH(F123,Table2[CITY CODE], 0) +7)),"CODE NOT VALID"))</f>
        <v>Monterey Park</v>
      </c>
      <c r="K123" s="139" t="str">
        <f>IF(ISBLANK(F123),"",IF(COUNTIF(ScheduleA!$F$8:$F$351,F123)=1, "Row " &amp; MATCH(F123,Table2[[#All],[CITY CODE]], 0)+6,"CODE NOT VALID"))</f>
        <v>Row 130</v>
      </c>
      <c r="L123" s="206"/>
      <c r="M123" s="32"/>
      <c r="N123" s="32"/>
      <c r="O123" s="32"/>
      <c r="P123" s="32"/>
      <c r="Q123" s="32"/>
      <c r="R123" s="32"/>
      <c r="S123" s="32"/>
      <c r="T123" s="32"/>
      <c r="U123" s="32"/>
      <c r="V123" s="32"/>
      <c r="W123" s="32"/>
      <c r="X123" s="32"/>
      <c r="Y123" s="32"/>
      <c r="Z123" s="32"/>
      <c r="AA123" s="32"/>
      <c r="AB123" s="32"/>
      <c r="AC123" s="32"/>
      <c r="AD123" s="32"/>
      <c r="AE123" s="32"/>
    </row>
    <row r="124" spans="6:31" ht="16.350000000000001" customHeight="1" x14ac:dyDescent="0.2">
      <c r="F124" s="134">
        <v>796</v>
      </c>
      <c r="G124" s="43"/>
      <c r="H124" s="44"/>
      <c r="I124" s="182" t="str">
        <f t="shared" ca="1" si="1"/>
        <v>LOS ANGELES COUNTY</v>
      </c>
      <c r="J124" s="182" t="str">
        <f ca="1">IF(ISBLANK(F124),"",IF(COUNTIF(ScheduleA!$F$8:$F$351,F124)=1, INDIRECT("ScheduleA!D" &amp; (MATCH(F124,Table2[CITY CODE], 0) +7)),"CODE NOT VALID"))</f>
        <v>Norwalk</v>
      </c>
      <c r="K124" s="139" t="str">
        <f>IF(ISBLANK(F124),"",IF(COUNTIF(ScheduleA!$F$8:$F$351,F124)=1, "Row " &amp; MATCH(F124,Table2[[#All],[CITY CODE]], 0)+6,"CODE NOT VALID"))</f>
        <v>Row 131</v>
      </c>
      <c r="L124" s="206"/>
      <c r="M124" s="32"/>
      <c r="N124" s="32"/>
      <c r="O124" s="32"/>
      <c r="P124" s="32"/>
      <c r="Q124" s="32"/>
      <c r="R124" s="32"/>
      <c r="S124" s="32"/>
      <c r="T124" s="32"/>
      <c r="U124" s="32"/>
      <c r="V124" s="32"/>
      <c r="W124" s="32"/>
      <c r="X124" s="32"/>
      <c r="Y124" s="32"/>
      <c r="Z124" s="32"/>
      <c r="AA124" s="32"/>
      <c r="AB124" s="32"/>
      <c r="AC124" s="32"/>
      <c r="AD124" s="32"/>
      <c r="AE124" s="32"/>
    </row>
    <row r="125" spans="6:31" ht="16.350000000000001" customHeight="1" x14ac:dyDescent="0.2">
      <c r="F125" s="134">
        <v>852</v>
      </c>
      <c r="G125" s="43"/>
      <c r="H125" s="44"/>
      <c r="I125" s="182" t="str">
        <f t="shared" ca="1" si="1"/>
        <v>LOS ANGELES COUNTY</v>
      </c>
      <c r="J125" s="182" t="str">
        <f ca="1">IF(ISBLANK(F125),"",IF(COUNTIF(ScheduleA!$F$8:$F$351,F125)=1, INDIRECT("ScheduleA!D" &amp; (MATCH(F125,Table2[CITY CODE], 0) +7)),"CODE NOT VALID"))</f>
        <v>Palmdale</v>
      </c>
      <c r="K125" s="139" t="str">
        <f>IF(ISBLANK(F125),"",IF(COUNTIF(ScheduleA!$F$8:$F$351,F125)=1, "Row " &amp; MATCH(F125,Table2[[#All],[CITY CODE]], 0)+6,"CODE NOT VALID"))</f>
        <v>Row 132</v>
      </c>
      <c r="L125" s="206"/>
      <c r="M125" s="32"/>
      <c r="N125" s="32"/>
      <c r="O125" s="32"/>
      <c r="P125" s="32"/>
      <c r="Q125" s="32"/>
      <c r="R125" s="32"/>
      <c r="S125" s="32"/>
      <c r="T125" s="32"/>
      <c r="U125" s="32"/>
      <c r="V125" s="32"/>
      <c r="W125" s="32"/>
      <c r="X125" s="32"/>
      <c r="Y125" s="32"/>
      <c r="Z125" s="32"/>
      <c r="AA125" s="32"/>
      <c r="AB125" s="32"/>
      <c r="AC125" s="32"/>
      <c r="AD125" s="32"/>
      <c r="AE125" s="32"/>
    </row>
    <row r="126" spans="6:31" ht="16.350000000000001" customHeight="1" x14ac:dyDescent="0.2">
      <c r="F126" s="134">
        <v>798</v>
      </c>
      <c r="G126" s="43"/>
      <c r="H126" s="44"/>
      <c r="I126" s="182" t="str">
        <f t="shared" ca="1" si="1"/>
        <v>LOS ANGELES COUNTY</v>
      </c>
      <c r="J126" s="182" t="str">
        <f ca="1">IF(ISBLANK(F126),"",IF(COUNTIF(ScheduleA!$F$8:$F$351,F126)=1, INDIRECT("ScheduleA!D" &amp; (MATCH(F126,Table2[CITY CODE], 0) +7)),"CODE NOT VALID"))</f>
        <v>Paramount</v>
      </c>
      <c r="K126" s="139" t="str">
        <f>IF(ISBLANK(F126),"",IF(COUNTIF(ScheduleA!$F$8:$F$351,F126)=1, "Row " &amp; MATCH(F126,Table2[[#All],[CITY CODE]], 0)+6,"CODE NOT VALID"))</f>
        <v>Row 133</v>
      </c>
      <c r="L126" s="206"/>
      <c r="M126" s="32"/>
      <c r="N126" s="32"/>
      <c r="O126" s="32"/>
      <c r="P126" s="32"/>
      <c r="Q126" s="32"/>
      <c r="R126" s="32"/>
      <c r="S126" s="32"/>
      <c r="T126" s="32"/>
      <c r="U126" s="32"/>
      <c r="V126" s="32"/>
      <c r="W126" s="32"/>
      <c r="X126" s="32"/>
      <c r="Y126" s="32"/>
      <c r="Z126" s="32"/>
      <c r="AA126" s="32"/>
      <c r="AB126" s="32"/>
      <c r="AC126" s="32"/>
      <c r="AD126" s="32"/>
      <c r="AE126" s="32"/>
    </row>
    <row r="127" spans="6:31" ht="16.350000000000001" customHeight="1" x14ac:dyDescent="0.2">
      <c r="F127" s="134">
        <v>680</v>
      </c>
      <c r="G127" s="43"/>
      <c r="H127" s="44"/>
      <c r="I127" s="182" t="str">
        <f t="shared" ca="1" si="1"/>
        <v>LOS ANGELES COUNTY</v>
      </c>
      <c r="J127" s="182" t="str">
        <f ca="1">IF(ISBLANK(F127),"",IF(COUNTIF(ScheduleA!$F$8:$F$351,F127)=1, INDIRECT("ScheduleA!D" &amp; (MATCH(F127,Table2[CITY CODE], 0) +7)),"CODE NOT VALID"))</f>
        <v>Pasadena</v>
      </c>
      <c r="K127" s="139" t="str">
        <f>IF(ISBLANK(F127),"",IF(COUNTIF(ScheduleA!$F$8:$F$351,F127)=1, "Row " &amp; MATCH(F127,Table2[[#All],[CITY CODE]], 0)+6,"CODE NOT VALID"))</f>
        <v>Row 134</v>
      </c>
      <c r="L127" s="206"/>
      <c r="M127" s="32"/>
      <c r="N127" s="32"/>
      <c r="O127" s="32"/>
      <c r="P127" s="32"/>
      <c r="Q127" s="32"/>
      <c r="R127" s="32"/>
      <c r="S127" s="32"/>
      <c r="T127" s="32"/>
      <c r="U127" s="32"/>
      <c r="V127" s="32"/>
      <c r="W127" s="32"/>
      <c r="X127" s="32"/>
      <c r="Y127" s="32"/>
      <c r="Z127" s="32"/>
      <c r="AA127" s="32"/>
      <c r="AB127" s="32"/>
      <c r="AC127" s="32"/>
      <c r="AD127" s="32"/>
      <c r="AE127" s="32"/>
    </row>
    <row r="128" spans="6:31" ht="16.350000000000001" customHeight="1" x14ac:dyDescent="0.2">
      <c r="F128" s="134">
        <v>582</v>
      </c>
      <c r="G128" s="43"/>
      <c r="H128" s="44"/>
      <c r="I128" s="182" t="str">
        <f t="shared" ca="1" si="1"/>
        <v>LOS ANGELES COUNTY</v>
      </c>
      <c r="J128" s="182" t="str">
        <f ca="1">IF(ISBLANK(F128),"",IF(COUNTIF(ScheduleA!$F$8:$F$351,F128)=1, INDIRECT("ScheduleA!D" &amp; (MATCH(F128,Table2[CITY CODE], 0) +7)),"CODE NOT VALID"))</f>
        <v>Pico Rivera</v>
      </c>
      <c r="K128" s="139" t="str">
        <f>IF(ISBLANK(F128),"",IF(COUNTIF(ScheduleA!$F$8:$F$351,F128)=1, "Row " &amp; MATCH(F128,Table2[[#All],[CITY CODE]], 0)+6,"CODE NOT VALID"))</f>
        <v>Row 135</v>
      </c>
      <c r="L128" s="206"/>
      <c r="M128" s="32"/>
      <c r="N128" s="32"/>
      <c r="O128" s="32"/>
      <c r="P128" s="32"/>
      <c r="Q128" s="32"/>
      <c r="R128" s="32"/>
      <c r="S128" s="32"/>
      <c r="T128" s="32"/>
      <c r="U128" s="32"/>
      <c r="V128" s="32"/>
      <c r="W128" s="32"/>
      <c r="X128" s="32"/>
      <c r="Y128" s="32"/>
      <c r="Z128" s="32"/>
      <c r="AA128" s="32"/>
      <c r="AB128" s="32"/>
      <c r="AC128" s="32"/>
      <c r="AD128" s="32"/>
      <c r="AE128" s="32"/>
    </row>
    <row r="129" spans="6:31" ht="16.350000000000001" customHeight="1" x14ac:dyDescent="0.2">
      <c r="F129" s="134">
        <v>668</v>
      </c>
      <c r="G129" s="43"/>
      <c r="H129" s="44"/>
      <c r="I129" s="182" t="str">
        <f t="shared" ca="1" si="1"/>
        <v>LOS ANGELES COUNTY</v>
      </c>
      <c r="J129" s="182" t="str">
        <f ca="1">IF(ISBLANK(F129),"",IF(COUNTIF(ScheduleA!$F$8:$F$351,F129)=1, INDIRECT("ScheduleA!D" &amp; (MATCH(F129,Table2[CITY CODE], 0) +7)),"CODE NOT VALID"))</f>
        <v>Pomona</v>
      </c>
      <c r="K129" s="139" t="str">
        <f>IF(ISBLANK(F129),"",IF(COUNTIF(ScheduleA!$F$8:$F$351,F129)=1, "Row " &amp; MATCH(F129,Table2[[#All],[CITY CODE]], 0)+6,"CODE NOT VALID"))</f>
        <v>Row 136</v>
      </c>
      <c r="L129" s="206"/>
      <c r="M129" s="32"/>
      <c r="N129" s="32"/>
      <c r="O129" s="32"/>
      <c r="P129" s="32"/>
      <c r="Q129" s="32"/>
      <c r="R129" s="32"/>
      <c r="S129" s="32"/>
      <c r="T129" s="32"/>
      <c r="U129" s="32"/>
      <c r="V129" s="32"/>
      <c r="W129" s="32"/>
      <c r="X129" s="32"/>
      <c r="Y129" s="32"/>
      <c r="Z129" s="32"/>
      <c r="AA129" s="32"/>
      <c r="AB129" s="32"/>
      <c r="AC129" s="32"/>
      <c r="AD129" s="32"/>
      <c r="AE129" s="32"/>
    </row>
    <row r="130" spans="6:31" ht="16.350000000000001" customHeight="1" x14ac:dyDescent="0.2">
      <c r="F130" s="134">
        <v>854</v>
      </c>
      <c r="G130" s="43"/>
      <c r="H130" s="44"/>
      <c r="I130" s="182" t="str">
        <f t="shared" ca="1" si="1"/>
        <v>LOS ANGELES COUNTY</v>
      </c>
      <c r="J130" s="182" t="str">
        <f ca="1">IF(ISBLANK(F130),"",IF(COUNTIF(ScheduleA!$F$8:$F$351,F130)=1, INDIRECT("ScheduleA!D" &amp; (MATCH(F130,Table2[CITY CODE], 0) +7)),"CODE NOT VALID"))</f>
        <v>San Fernando</v>
      </c>
      <c r="K130" s="139" t="str">
        <f>IF(ISBLANK(F130),"",IF(COUNTIF(ScheduleA!$F$8:$F$351,F130)=1, "Row " &amp; MATCH(F130,Table2[[#All],[CITY CODE]], 0)+6,"CODE NOT VALID"))</f>
        <v>Row 137</v>
      </c>
      <c r="L130" s="206"/>
      <c r="M130" s="32"/>
      <c r="N130" s="32"/>
      <c r="O130" s="32"/>
      <c r="P130" s="32"/>
      <c r="Q130" s="32"/>
      <c r="R130" s="32"/>
      <c r="S130" s="32"/>
      <c r="T130" s="32"/>
      <c r="U130" s="32"/>
      <c r="V130" s="32"/>
      <c r="W130" s="32"/>
      <c r="X130" s="32"/>
      <c r="Y130" s="32"/>
      <c r="Z130" s="32"/>
      <c r="AA130" s="32"/>
      <c r="AB130" s="32"/>
      <c r="AC130" s="32"/>
      <c r="AD130" s="32"/>
      <c r="AE130" s="32"/>
    </row>
    <row r="131" spans="6:31" ht="16.350000000000001" customHeight="1" x14ac:dyDescent="0.2">
      <c r="F131" s="134">
        <v>800</v>
      </c>
      <c r="G131" s="43"/>
      <c r="H131" s="44"/>
      <c r="I131" s="182" t="str">
        <f t="shared" ca="1" si="1"/>
        <v>LOS ANGELES COUNTY</v>
      </c>
      <c r="J131" s="182" t="str">
        <f ca="1">IF(ISBLANK(F131),"",IF(COUNTIF(ScheduleA!$F$8:$F$351,F131)=1, INDIRECT("ScheduleA!D" &amp; (MATCH(F131,Table2[CITY CODE], 0) +7)),"CODE NOT VALID"))</f>
        <v>San Gabriel</v>
      </c>
      <c r="K131" s="139" t="str">
        <f>IF(ISBLANK(F131),"",IF(COUNTIF(ScheduleA!$F$8:$F$351,F131)=1, "Row " &amp; MATCH(F131,Table2[[#All],[CITY CODE]], 0)+6,"CODE NOT VALID"))</f>
        <v>Row 138</v>
      </c>
      <c r="L131" s="206"/>
      <c r="M131" s="32"/>
      <c r="N131" s="32"/>
      <c r="O131" s="32"/>
      <c r="P131" s="32"/>
      <c r="Q131" s="32"/>
      <c r="R131" s="32"/>
      <c r="S131" s="32"/>
      <c r="T131" s="32"/>
      <c r="U131" s="32"/>
      <c r="V131" s="32"/>
      <c r="W131" s="32"/>
      <c r="X131" s="32"/>
      <c r="Y131" s="32"/>
      <c r="Z131" s="32"/>
      <c r="AA131" s="32"/>
      <c r="AB131" s="32"/>
      <c r="AC131" s="32"/>
      <c r="AD131" s="32"/>
      <c r="AE131" s="32"/>
    </row>
    <row r="132" spans="6:31" ht="16.350000000000001" customHeight="1" x14ac:dyDescent="0.2">
      <c r="F132" s="134">
        <v>672</v>
      </c>
      <c r="G132" s="43"/>
      <c r="H132" s="44"/>
      <c r="I132" s="182" t="str">
        <f t="shared" ca="1" si="1"/>
        <v>LOS ANGELES COUNTY</v>
      </c>
      <c r="J132" s="182" t="str">
        <f ca="1">IF(ISBLANK(F132),"",IF(COUNTIF(ScheduleA!$F$8:$F$351,F132)=1, INDIRECT("ScheduleA!D" &amp; (MATCH(F132,Table2[CITY CODE], 0) +7)),"CODE NOT VALID"))</f>
        <v>Santa Fe Springs</v>
      </c>
      <c r="K132" s="139" t="str">
        <f>IF(ISBLANK(F132),"",IF(COUNTIF(ScheduleA!$F$8:$F$351,F132)=1, "Row " &amp; MATCH(F132,Table2[[#All],[CITY CODE]], 0)+6,"CODE NOT VALID"))</f>
        <v>Row 139</v>
      </c>
      <c r="L132" s="206"/>
      <c r="M132" s="32"/>
      <c r="N132" s="32"/>
      <c r="O132" s="32"/>
      <c r="P132" s="32"/>
      <c r="Q132" s="32"/>
      <c r="R132" s="32"/>
      <c r="S132" s="32"/>
      <c r="T132" s="32"/>
      <c r="U132" s="32"/>
      <c r="V132" s="32"/>
      <c r="W132" s="32"/>
      <c r="X132" s="32"/>
      <c r="Y132" s="32"/>
      <c r="Z132" s="32"/>
      <c r="AA132" s="32"/>
      <c r="AB132" s="32"/>
      <c r="AC132" s="32"/>
      <c r="AD132" s="32"/>
      <c r="AE132" s="32"/>
    </row>
    <row r="133" spans="6:31" ht="16.350000000000001" customHeight="1" x14ac:dyDescent="0.2">
      <c r="F133" s="134">
        <v>591</v>
      </c>
      <c r="G133" s="43"/>
      <c r="H133" s="44"/>
      <c r="I133" s="182" t="str">
        <f t="shared" ca="1" si="1"/>
        <v>LOS ANGELES COUNTY</v>
      </c>
      <c r="J133" s="182" t="str">
        <f ca="1">IF(ISBLANK(F133),"",IF(COUNTIF(ScheduleA!$F$8:$F$351,F133)=1, INDIRECT("ScheduleA!D" &amp; (MATCH(F133,Table2[CITY CODE], 0) +7)),"CODE NOT VALID"))</f>
        <v>Santa Monica</v>
      </c>
      <c r="K133" s="139" t="str">
        <f>IF(ISBLANK(F133),"",IF(COUNTIF(ScheduleA!$F$8:$F$351,F133)=1, "Row " &amp; MATCH(F133,Table2[[#All],[CITY CODE]], 0)+6,"CODE NOT VALID"))</f>
        <v>Row 140</v>
      </c>
      <c r="L133" s="206"/>
      <c r="M133" s="32"/>
      <c r="N133" s="32"/>
      <c r="O133" s="32"/>
      <c r="P133" s="32"/>
      <c r="Q133" s="32"/>
      <c r="R133" s="32"/>
      <c r="S133" s="32"/>
      <c r="T133" s="32"/>
      <c r="U133" s="32"/>
      <c r="V133" s="32"/>
      <c r="W133" s="32"/>
      <c r="X133" s="32"/>
      <c r="Y133" s="32"/>
      <c r="Z133" s="32"/>
      <c r="AA133" s="32"/>
      <c r="AB133" s="32"/>
      <c r="AC133" s="32"/>
      <c r="AD133" s="32"/>
      <c r="AE133" s="32"/>
    </row>
    <row r="134" spans="6:31" ht="16.350000000000001" customHeight="1" x14ac:dyDescent="0.2">
      <c r="F134" s="134">
        <v>760</v>
      </c>
      <c r="G134" s="43"/>
      <c r="H134" s="44"/>
      <c r="I134" s="182" t="str">
        <f t="shared" ca="1" si="1"/>
        <v>LOS ANGELES COUNTY</v>
      </c>
      <c r="J134" s="182" t="str">
        <f ca="1">IF(ISBLANK(F134),"",IF(COUNTIF(ScheduleA!$F$8:$F$351,F134)=1, INDIRECT("ScheduleA!D" &amp; (MATCH(F134,Table2[CITY CODE], 0) +7)),"CODE NOT VALID"))</f>
        <v>Sierra Madre</v>
      </c>
      <c r="K134" s="139" t="str">
        <f>IF(ISBLANK(F134),"",IF(COUNTIF(ScheduleA!$F$8:$F$351,F134)=1, "Row " &amp; MATCH(F134,Table2[[#All],[CITY CODE]], 0)+6,"CODE NOT VALID"))</f>
        <v>Row 141</v>
      </c>
      <c r="L134" s="206"/>
      <c r="M134" s="32"/>
      <c r="N134" s="32"/>
      <c r="O134" s="32"/>
      <c r="P134" s="32"/>
      <c r="Q134" s="32"/>
      <c r="R134" s="32"/>
      <c r="S134" s="32"/>
      <c r="T134" s="32"/>
      <c r="U134" s="32"/>
      <c r="V134" s="32"/>
      <c r="W134" s="32"/>
      <c r="X134" s="32"/>
      <c r="Y134" s="32"/>
      <c r="Z134" s="32"/>
      <c r="AA134" s="32"/>
      <c r="AB134" s="32"/>
      <c r="AC134" s="32"/>
      <c r="AD134" s="32"/>
      <c r="AE134" s="32"/>
    </row>
    <row r="135" spans="6:31" ht="16.350000000000001" customHeight="1" x14ac:dyDescent="0.2">
      <c r="F135" s="134">
        <v>856</v>
      </c>
      <c r="G135" s="43"/>
      <c r="H135" s="44"/>
      <c r="I135" s="182" t="str">
        <f t="shared" ca="1" si="1"/>
        <v>LOS ANGELES COUNTY</v>
      </c>
      <c r="J135" s="182" t="str">
        <f ca="1">IF(ISBLANK(F135),"",IF(COUNTIF(ScheduleA!$F$8:$F$351,F135)=1, INDIRECT("ScheduleA!D" &amp; (MATCH(F135,Table2[CITY CODE], 0) +7)),"CODE NOT VALID"))</f>
        <v>Signal Hill</v>
      </c>
      <c r="K135" s="139" t="str">
        <f>IF(ISBLANK(F135),"",IF(COUNTIF(ScheduleA!$F$8:$F$351,F135)=1, "Row " &amp; MATCH(F135,Table2[[#All],[CITY CODE]], 0)+6,"CODE NOT VALID"))</f>
        <v>Row 142</v>
      </c>
      <c r="L135" s="206"/>
      <c r="M135" s="32"/>
      <c r="N135" s="32"/>
      <c r="O135" s="32"/>
      <c r="P135" s="32"/>
      <c r="Q135" s="32"/>
      <c r="R135" s="32"/>
      <c r="S135" s="32"/>
      <c r="T135" s="32"/>
      <c r="U135" s="32"/>
      <c r="V135" s="32"/>
      <c r="W135" s="32"/>
      <c r="X135" s="32"/>
      <c r="Y135" s="32"/>
      <c r="Z135" s="32"/>
      <c r="AA135" s="32"/>
      <c r="AB135" s="32"/>
      <c r="AC135" s="32"/>
      <c r="AD135" s="32"/>
      <c r="AE135" s="32"/>
    </row>
    <row r="136" spans="6:31" ht="16.350000000000001" customHeight="1" x14ac:dyDescent="0.2">
      <c r="F136" s="134">
        <v>858</v>
      </c>
      <c r="G136" s="43"/>
      <c r="H136" s="44"/>
      <c r="I136" s="182" t="str">
        <f t="shared" ca="1" si="1"/>
        <v>LOS ANGELES COUNTY</v>
      </c>
      <c r="J136" s="182" t="str">
        <f ca="1">IF(ISBLANK(F136),"",IF(COUNTIF(ScheduleA!$F$8:$F$351,F136)=1, INDIRECT("ScheduleA!D" &amp; (MATCH(F136,Table2[CITY CODE], 0) +7)),"CODE NOT VALID"))</f>
        <v>South El Monte</v>
      </c>
      <c r="K136" s="139" t="str">
        <f>IF(ISBLANK(F136),"",IF(COUNTIF(ScheduleA!$F$8:$F$351,F136)=1, "Row " &amp; MATCH(F136,Table2[[#All],[CITY CODE]], 0)+6,"CODE NOT VALID"))</f>
        <v>Row 143</v>
      </c>
      <c r="L136" s="206"/>
      <c r="M136" s="32"/>
      <c r="N136" s="32"/>
      <c r="O136" s="32"/>
      <c r="P136" s="32"/>
      <c r="Q136" s="32"/>
      <c r="R136" s="32"/>
      <c r="S136" s="32"/>
      <c r="T136" s="32"/>
      <c r="U136" s="32"/>
      <c r="V136" s="32"/>
      <c r="W136" s="32"/>
      <c r="X136" s="32"/>
      <c r="Y136" s="32"/>
      <c r="Z136" s="32"/>
      <c r="AA136" s="32"/>
      <c r="AB136" s="32"/>
      <c r="AC136" s="32"/>
      <c r="AD136" s="32"/>
      <c r="AE136" s="32"/>
    </row>
    <row r="137" spans="6:31" ht="16.350000000000001" customHeight="1" x14ac:dyDescent="0.2">
      <c r="F137" s="134">
        <v>580</v>
      </c>
      <c r="G137" s="43"/>
      <c r="H137" s="44"/>
      <c r="I137" s="182" t="str">
        <f t="shared" ca="1" si="1"/>
        <v>LOS ANGELES COUNTY</v>
      </c>
      <c r="J137" s="182" t="str">
        <f ca="1">IF(ISBLANK(F137),"",IF(COUNTIF(ScheduleA!$F$8:$F$351,F137)=1, INDIRECT("ScheduleA!D" &amp; (MATCH(F137,Table2[CITY CODE], 0) +7)),"CODE NOT VALID"))</f>
        <v>South Gate</v>
      </c>
      <c r="K137" s="139" t="str">
        <f>IF(ISBLANK(F137),"",IF(COUNTIF(ScheduleA!$F$8:$F$351,F137)=1, "Row " &amp; MATCH(F137,Table2[[#All],[CITY CODE]], 0)+6,"CODE NOT VALID"))</f>
        <v>Row 144</v>
      </c>
      <c r="L137" s="206"/>
      <c r="M137" s="32"/>
      <c r="N137" s="32"/>
      <c r="O137" s="32"/>
      <c r="P137" s="32"/>
      <c r="Q137" s="32"/>
      <c r="R137" s="32"/>
      <c r="S137" s="32"/>
      <c r="T137" s="32"/>
      <c r="U137" s="32"/>
      <c r="V137" s="32"/>
      <c r="W137" s="32"/>
      <c r="X137" s="32"/>
      <c r="Y137" s="32"/>
      <c r="Z137" s="32"/>
      <c r="AA137" s="32"/>
      <c r="AB137" s="32"/>
      <c r="AC137" s="32"/>
      <c r="AD137" s="32"/>
      <c r="AE137" s="32"/>
    </row>
    <row r="138" spans="6:31" ht="16.350000000000001" customHeight="1" x14ac:dyDescent="0.2">
      <c r="F138" s="134">
        <v>762</v>
      </c>
      <c r="G138" s="43"/>
      <c r="H138" s="44"/>
      <c r="I138" s="182" t="str">
        <f t="shared" ref="I138:I201" ca="1" si="2">VLOOKUP(J138,CountyLookup,2, FALSE)</f>
        <v>LOS ANGELES COUNTY</v>
      </c>
      <c r="J138" s="182" t="str">
        <f ca="1">IF(ISBLANK(F138),"",IF(COUNTIF(ScheduleA!$F$8:$F$351,F138)=1, INDIRECT("ScheduleA!D" &amp; (MATCH(F138,Table2[CITY CODE], 0) +7)),"CODE NOT VALID"))</f>
        <v>South Pasadena</v>
      </c>
      <c r="K138" s="139" t="str">
        <f>IF(ISBLANK(F138),"",IF(COUNTIF(ScheduleA!$F$8:$F$351,F138)=1, "Row " &amp; MATCH(F138,Table2[[#All],[CITY CODE]], 0)+6,"CODE NOT VALID"))</f>
        <v>Row 145</v>
      </c>
      <c r="L138" s="206"/>
      <c r="M138" s="32"/>
      <c r="N138" s="32"/>
      <c r="O138" s="32"/>
      <c r="P138" s="32"/>
      <c r="Q138" s="32"/>
      <c r="R138" s="32"/>
      <c r="S138" s="32"/>
      <c r="T138" s="32"/>
      <c r="U138" s="32"/>
      <c r="V138" s="32"/>
      <c r="W138" s="32"/>
      <c r="X138" s="32"/>
      <c r="Y138" s="32"/>
      <c r="Z138" s="32"/>
      <c r="AA138" s="32"/>
      <c r="AB138" s="32"/>
      <c r="AC138" s="32"/>
      <c r="AD138" s="32"/>
      <c r="AE138" s="32"/>
    </row>
    <row r="139" spans="6:31" ht="16.350000000000001" customHeight="1" x14ac:dyDescent="0.2">
      <c r="F139" s="134">
        <v>992</v>
      </c>
      <c r="G139" s="43"/>
      <c r="H139" s="44"/>
      <c r="I139" s="184" t="str">
        <f t="shared" ca="1" si="2"/>
        <v>LOS ANGELES COUNTY</v>
      </c>
      <c r="J139" s="184" t="str">
        <f ca="1">IF(ISBLANK(F139),"",IF(COUNTIF(ScheduleA!$F$8:$F$351,F139)=1, INDIRECT("ScheduleA!D" &amp; (MATCH(F139,Table2[CITY CODE], 0) +7)),"CODE NOT VALID"))</f>
        <v>Torrance</v>
      </c>
      <c r="K139" s="139" t="str">
        <f>IF(ISBLANK(F139),"",IF(COUNTIF(ScheduleA!$F$8:$F$351,F139)=1, "Row " &amp; MATCH(F139,Table2[[#All],[CITY CODE]], 0)+6,"CODE NOT VALID"))</f>
        <v>Row 146</v>
      </c>
      <c r="L139" s="206"/>
      <c r="M139" s="32"/>
      <c r="N139" s="32"/>
      <c r="O139" s="32"/>
      <c r="P139" s="32"/>
      <c r="Q139" s="32"/>
      <c r="R139" s="32"/>
      <c r="S139" s="32"/>
      <c r="T139" s="32"/>
      <c r="U139" s="32"/>
      <c r="V139" s="32"/>
      <c r="W139" s="32"/>
      <c r="X139" s="32"/>
      <c r="Y139" s="32"/>
      <c r="Z139" s="32"/>
      <c r="AA139" s="32"/>
      <c r="AB139" s="32"/>
      <c r="AC139" s="32"/>
      <c r="AD139" s="32"/>
      <c r="AE139" s="32"/>
    </row>
    <row r="140" spans="6:31" ht="16.350000000000001" customHeight="1" x14ac:dyDescent="0.2">
      <c r="F140" s="134">
        <v>812</v>
      </c>
      <c r="G140" s="43"/>
      <c r="H140" s="44"/>
      <c r="I140" s="182" t="str">
        <f t="shared" ca="1" si="2"/>
        <v>LOS ANGELES COUNTY</v>
      </c>
      <c r="J140" s="182" t="str">
        <f ca="1">IF(ISBLANK(F140),"",IF(COUNTIF(ScheduleA!$F$8:$F$351,F140)=1, INDIRECT("ScheduleA!D" &amp; (MATCH(F140,Table2[CITY CODE], 0) +7)),"CODE NOT VALID"))</f>
        <v>Vernon</v>
      </c>
      <c r="K140" s="139" t="str">
        <f>IF(ISBLANK(F140),"",IF(COUNTIF(ScheduleA!$F$8:$F$351,F140)=1, "Row " &amp; MATCH(F140,Table2[[#All],[CITY CODE]], 0)+6,"CODE NOT VALID"))</f>
        <v>Row 147</v>
      </c>
      <c r="L140" s="206"/>
      <c r="M140" s="32"/>
      <c r="N140" s="32"/>
      <c r="O140" s="32"/>
      <c r="P140" s="32"/>
      <c r="Q140" s="32"/>
      <c r="R140" s="32"/>
      <c r="S140" s="32"/>
      <c r="T140" s="32"/>
      <c r="U140" s="32"/>
      <c r="V140" s="32"/>
      <c r="W140" s="32"/>
      <c r="X140" s="32"/>
      <c r="Y140" s="32"/>
      <c r="Z140" s="32"/>
      <c r="AA140" s="32"/>
      <c r="AB140" s="32"/>
      <c r="AC140" s="32"/>
      <c r="AD140" s="32"/>
      <c r="AE140" s="32"/>
    </row>
    <row r="141" spans="6:31" ht="16.350000000000001" customHeight="1" x14ac:dyDescent="0.2">
      <c r="F141" s="134">
        <v>860</v>
      </c>
      <c r="G141" s="43"/>
      <c r="H141" s="44"/>
      <c r="I141" s="182" t="str">
        <f t="shared" ca="1" si="2"/>
        <v>LOS ANGELES COUNTY</v>
      </c>
      <c r="J141" s="182" t="str">
        <f ca="1">IF(ISBLANK(F141),"",IF(COUNTIF(ScheduleA!$F$8:$F$351,F141)=1, INDIRECT("ScheduleA!D" &amp; (MATCH(F141,Table2[CITY CODE], 0) +7)),"CODE NOT VALID"))</f>
        <v>West Hollywood</v>
      </c>
      <c r="K141" s="139" t="str">
        <f>IF(ISBLANK(F141),"",IF(COUNTIF(ScheduleA!$F$8:$F$351,F141)=1, "Row " &amp; MATCH(F141,Table2[[#All],[CITY CODE]], 0)+6,"CODE NOT VALID"))</f>
        <v>Row 148</v>
      </c>
      <c r="L141" s="206"/>
      <c r="M141" s="32"/>
      <c r="N141" s="32"/>
      <c r="O141" s="32"/>
      <c r="P141" s="32"/>
      <c r="Q141" s="32"/>
      <c r="R141" s="32"/>
      <c r="S141" s="32"/>
      <c r="T141" s="32"/>
      <c r="U141" s="32"/>
      <c r="V141" s="32"/>
      <c r="W141" s="32"/>
      <c r="X141" s="32"/>
      <c r="Y141" s="32"/>
      <c r="Z141" s="32"/>
      <c r="AA141" s="32"/>
      <c r="AB141" s="32"/>
      <c r="AC141" s="32"/>
      <c r="AD141" s="32"/>
      <c r="AE141" s="32"/>
    </row>
    <row r="142" spans="6:31" ht="16.350000000000001" customHeight="1" x14ac:dyDescent="0.2">
      <c r="F142" s="134">
        <v>802</v>
      </c>
      <c r="G142" s="43"/>
      <c r="H142" s="44"/>
      <c r="I142" s="182" t="str">
        <f t="shared" ca="1" si="2"/>
        <v>LOS ANGELES COUNTY</v>
      </c>
      <c r="J142" s="182" t="str">
        <f ca="1">IF(ISBLANK(F142),"",IF(COUNTIF(ScheduleA!$F$8:$F$351,F142)=1, INDIRECT("ScheduleA!D" &amp; (MATCH(F142,Table2[CITY CODE], 0) +7)),"CODE NOT VALID"))</f>
        <v>Whittier</v>
      </c>
      <c r="K142" s="139" t="str">
        <f>IF(ISBLANK(F142),"",IF(COUNTIF(ScheduleA!$F$8:$F$351,F142)=1, "Row " &amp; MATCH(F142,Table2[[#All],[CITY CODE]], 0)+6,"CODE NOT VALID"))</f>
        <v>Row 149</v>
      </c>
      <c r="L142" s="206"/>
      <c r="M142" s="32"/>
      <c r="N142" s="32"/>
      <c r="O142" s="32"/>
      <c r="P142" s="32"/>
      <c r="Q142" s="32"/>
      <c r="R142" s="32"/>
      <c r="S142" s="32"/>
      <c r="T142" s="32"/>
      <c r="U142" s="32"/>
      <c r="V142" s="32"/>
      <c r="W142" s="32"/>
      <c r="X142" s="32"/>
      <c r="Y142" s="32"/>
      <c r="Z142" s="32"/>
      <c r="AA142" s="32"/>
      <c r="AB142" s="32"/>
      <c r="AC142" s="32"/>
      <c r="AD142" s="32"/>
      <c r="AE142" s="32"/>
    </row>
    <row r="143" spans="6:31" ht="16.350000000000001" customHeight="1" x14ac:dyDescent="0.2">
      <c r="F143" s="134">
        <v>144</v>
      </c>
      <c r="G143" s="43"/>
      <c r="H143" s="44"/>
      <c r="I143" s="182" t="str">
        <f t="shared" ca="1" si="2"/>
        <v>MADERA COUNTY</v>
      </c>
      <c r="J143" s="182" t="str">
        <f ca="1">IF(ISBLANK(F143),"",IF(COUNTIF(ScheduleA!$F$8:$F$351,F143)=1, INDIRECT("ScheduleA!D" &amp; (MATCH(F143,Table2[CITY CODE], 0) +7)),"CODE NOT VALID"))</f>
        <v>MADERA COUNTY</v>
      </c>
      <c r="K143" s="139" t="str">
        <f>IF(ISBLANK(F143),"",IF(COUNTIF(ScheduleA!$F$8:$F$351,F143)=1, "Row " &amp; MATCH(F143,Table2[[#All],[CITY CODE]], 0)+6,"CODE NOT VALID"))</f>
        <v>Row 150</v>
      </c>
      <c r="L143" s="206"/>
      <c r="M143" s="32"/>
      <c r="N143" s="32"/>
      <c r="O143" s="32"/>
      <c r="P143" s="32"/>
      <c r="Q143" s="32"/>
      <c r="R143" s="32"/>
      <c r="S143" s="32"/>
      <c r="T143" s="32"/>
      <c r="U143" s="32"/>
      <c r="V143" s="32"/>
      <c r="W143" s="32"/>
      <c r="X143" s="32"/>
      <c r="Y143" s="32"/>
      <c r="Z143" s="32"/>
      <c r="AA143" s="32"/>
      <c r="AB143" s="32"/>
      <c r="AC143" s="32"/>
      <c r="AD143" s="32"/>
      <c r="AE143" s="32"/>
    </row>
    <row r="144" spans="6:31" ht="16.350000000000001" customHeight="1" x14ac:dyDescent="0.2">
      <c r="F144" s="134">
        <v>682</v>
      </c>
      <c r="G144" s="43"/>
      <c r="H144" s="44"/>
      <c r="I144" s="182" t="str">
        <f t="shared" ca="1" si="2"/>
        <v>MADERA COUNTY</v>
      </c>
      <c r="J144" s="182" t="str">
        <f ca="1">IF(ISBLANK(F144),"",IF(COUNTIF(ScheduleA!$F$8:$F$351,F144)=1, INDIRECT("ScheduleA!D" &amp; (MATCH(F144,Table2[CITY CODE], 0) +7)),"CODE NOT VALID"))</f>
        <v>Chowchilla</v>
      </c>
      <c r="K144" s="139" t="str">
        <f>IF(ISBLANK(F144),"",IF(COUNTIF(ScheduleA!$F$8:$F$351,F144)=1, "Row " &amp; MATCH(F144,Table2[[#All],[CITY CODE]], 0)+6,"CODE NOT VALID"))</f>
        <v>Row 151</v>
      </c>
      <c r="L144" s="206"/>
      <c r="M144" s="32"/>
      <c r="N144" s="32"/>
      <c r="O144" s="32"/>
      <c r="P144" s="32"/>
      <c r="Q144" s="32"/>
      <c r="R144" s="32"/>
      <c r="S144" s="32"/>
      <c r="T144" s="32"/>
      <c r="U144" s="32"/>
      <c r="V144" s="32"/>
      <c r="W144" s="32"/>
      <c r="X144" s="32"/>
      <c r="Y144" s="32"/>
      <c r="Z144" s="32"/>
      <c r="AA144" s="32"/>
      <c r="AB144" s="32"/>
      <c r="AC144" s="32"/>
      <c r="AD144" s="32"/>
      <c r="AE144" s="32"/>
    </row>
    <row r="145" spans="6:31" ht="16.350000000000001" customHeight="1" x14ac:dyDescent="0.2">
      <c r="F145" s="134">
        <v>476</v>
      </c>
      <c r="G145" s="43"/>
      <c r="H145" s="44"/>
      <c r="I145" s="182" t="str">
        <f t="shared" ca="1" si="2"/>
        <v>MADERA COUNTY</v>
      </c>
      <c r="J145" s="182" t="str">
        <f ca="1">IF(ISBLANK(F145),"",IF(COUNTIF(ScheduleA!$F$8:$F$351,F145)=1, INDIRECT("ScheduleA!D" &amp; (MATCH(F145,Table2[CITY CODE], 0) +7)),"CODE NOT VALID"))</f>
        <v>Madera</v>
      </c>
      <c r="K145" s="139" t="str">
        <f>IF(ISBLANK(F145),"",IF(COUNTIF(ScheduleA!$F$8:$F$351,F145)=1, "Row " &amp; MATCH(F145,Table2[[#All],[CITY CODE]], 0)+6,"CODE NOT VALID"))</f>
        <v>Row 152</v>
      </c>
      <c r="L145" s="206"/>
      <c r="M145" s="32"/>
      <c r="N145" s="32"/>
      <c r="O145" s="32"/>
      <c r="P145" s="32"/>
      <c r="Q145" s="32"/>
      <c r="R145" s="32"/>
      <c r="S145" s="32"/>
      <c r="T145" s="32"/>
      <c r="U145" s="32"/>
      <c r="V145" s="32"/>
      <c r="W145" s="32"/>
      <c r="X145" s="32"/>
      <c r="Y145" s="32"/>
      <c r="Z145" s="32"/>
      <c r="AA145" s="32"/>
      <c r="AB145" s="32"/>
      <c r="AC145" s="32"/>
      <c r="AD145" s="32"/>
      <c r="AE145" s="32"/>
    </row>
    <row r="146" spans="6:31" ht="16.350000000000001" customHeight="1" x14ac:dyDescent="0.2">
      <c r="F146" s="134">
        <v>994</v>
      </c>
      <c r="G146" s="43"/>
      <c r="H146" s="44"/>
      <c r="I146" s="184" t="str">
        <f t="shared" ca="1" si="2"/>
        <v>MARIN COUNTY</v>
      </c>
      <c r="J146" s="184" t="str">
        <f ca="1">IF(ISBLANK(F146),"",IF(COUNTIF(ScheduleA!$F$8:$F$351,F146)=1, INDIRECT("ScheduleA!D" &amp; (MATCH(F146,Table2[CITY CODE], 0) +7)),"CODE NOT VALID"))</f>
        <v>MARIN COUNTY</v>
      </c>
      <c r="K146" s="139" t="str">
        <f>IF(ISBLANK(F146),"",IF(COUNTIF(ScheduleA!$F$8:$F$351,F146)=1, "Row " &amp; MATCH(F146,Table2[[#All],[CITY CODE]], 0)+6,"CODE NOT VALID"))</f>
        <v>Row 153</v>
      </c>
      <c r="L146" s="206"/>
      <c r="M146" s="32"/>
      <c r="N146" s="32"/>
      <c r="O146" s="32"/>
      <c r="P146" s="32"/>
      <c r="Q146" s="32"/>
      <c r="R146" s="32"/>
      <c r="S146" s="32"/>
      <c r="T146" s="32"/>
      <c r="U146" s="32"/>
      <c r="V146" s="32"/>
      <c r="W146" s="32"/>
      <c r="X146" s="32"/>
      <c r="Y146" s="32"/>
      <c r="Z146" s="32"/>
      <c r="AA146" s="32"/>
      <c r="AB146" s="32"/>
      <c r="AC146" s="32"/>
      <c r="AD146" s="32"/>
      <c r="AE146" s="32"/>
    </row>
    <row r="147" spans="6:31" ht="16.350000000000001" customHeight="1" x14ac:dyDescent="0.2">
      <c r="F147" s="134">
        <v>995</v>
      </c>
      <c r="G147" s="43"/>
      <c r="H147" s="44"/>
      <c r="I147" s="184" t="str">
        <f t="shared" ca="1" si="2"/>
        <v>MARIN COUNTY</v>
      </c>
      <c r="J147" s="184" t="str">
        <f ca="1">IF(ISBLANK(F147),"",IF(COUNTIF(ScheduleA!$F$8:$F$351,F147)=1, INDIRECT("ScheduleA!D" &amp; (MATCH(F147,Table2[CITY CODE], 0) +7)),"CODE NOT VALID"))</f>
        <v>Corte Madera</v>
      </c>
      <c r="K147" s="139" t="str">
        <f>IF(ISBLANK(F147),"",IF(COUNTIF(ScheduleA!$F$8:$F$351,F147)=1, "Row " &amp; MATCH(F147,Table2[[#All],[CITY CODE]], 0)+6,"CODE NOT VALID"))</f>
        <v>Row 154</v>
      </c>
      <c r="L147" s="206"/>
      <c r="M147" s="32"/>
      <c r="N147" s="32"/>
      <c r="O147" s="32"/>
      <c r="P147" s="32"/>
      <c r="Q147" s="32"/>
      <c r="R147" s="32"/>
      <c r="S147" s="32"/>
      <c r="T147" s="32"/>
      <c r="U147" s="32"/>
      <c r="V147" s="32"/>
      <c r="W147" s="32"/>
      <c r="X147" s="32"/>
      <c r="Y147" s="32"/>
      <c r="Z147" s="32"/>
      <c r="AA147" s="32"/>
      <c r="AB147" s="32"/>
      <c r="AC147" s="32"/>
      <c r="AD147" s="32"/>
      <c r="AE147" s="32"/>
    </row>
    <row r="148" spans="6:31" ht="16.350000000000001" customHeight="1" x14ac:dyDescent="0.2">
      <c r="F148" s="134">
        <v>996</v>
      </c>
      <c r="G148" s="43"/>
      <c r="H148" s="44"/>
      <c r="I148" s="184" t="str">
        <f t="shared" ca="1" si="2"/>
        <v>MARIN COUNTY</v>
      </c>
      <c r="J148" s="184" t="str">
        <f ca="1">IF(ISBLANK(F148),"",IF(COUNTIF(ScheduleA!$F$8:$F$351,F148)=1, INDIRECT("ScheduleA!D" &amp; (MATCH(F148,Table2[CITY CODE], 0) +7)),"CODE NOT VALID"))</f>
        <v>Fairfax</v>
      </c>
      <c r="K148" s="139" t="str">
        <f>IF(ISBLANK(F148),"",IF(COUNTIF(ScheduleA!$F$8:$F$351,F148)=1, "Row " &amp; MATCH(F148,Table2[[#All],[CITY CODE]], 0)+6,"CODE NOT VALID"))</f>
        <v>Row 155</v>
      </c>
      <c r="L148" s="206"/>
      <c r="M148" s="32"/>
      <c r="N148" s="32"/>
      <c r="O148" s="32"/>
      <c r="P148" s="32"/>
      <c r="Q148" s="32"/>
      <c r="R148" s="32"/>
      <c r="S148" s="32"/>
      <c r="T148" s="32"/>
      <c r="U148" s="32"/>
      <c r="V148" s="32"/>
      <c r="W148" s="32"/>
      <c r="X148" s="32"/>
      <c r="Y148" s="32"/>
      <c r="Z148" s="32"/>
      <c r="AA148" s="32"/>
      <c r="AB148" s="32"/>
      <c r="AC148" s="32"/>
      <c r="AD148" s="32"/>
      <c r="AE148" s="32"/>
    </row>
    <row r="149" spans="6:31" ht="16.350000000000001" customHeight="1" x14ac:dyDescent="0.2">
      <c r="F149" s="134" t="s">
        <v>553</v>
      </c>
      <c r="G149" s="43"/>
      <c r="H149" s="44"/>
      <c r="I149" s="184" t="str">
        <f t="shared" ca="1" si="2"/>
        <v>MARIN COUNTY</v>
      </c>
      <c r="J149" s="184" t="str">
        <f ca="1">IF(ISBLANK(F149),"",IF(COUNTIF(ScheduleA!$F$8:$F$351,F149)=1, INDIRECT("ScheduleA!D" &amp; (MATCH(F149,Table2[CITY CODE], 0) +7)),"CODE NOT VALID"))</f>
        <v>Larkspur</v>
      </c>
      <c r="K149" s="139" t="str">
        <f>IF(ISBLANK(F149),"",IF(COUNTIF(ScheduleA!$F$8:$F$351,F149)=1, "Row " &amp; MATCH(F149,Table2[[#All],[CITY CODE]], 0)+6,"CODE NOT VALID"))</f>
        <v>Row 156</v>
      </c>
      <c r="L149" s="206"/>
      <c r="M149" s="32"/>
      <c r="N149" s="32"/>
      <c r="O149" s="32"/>
      <c r="P149" s="32"/>
      <c r="Q149" s="32"/>
      <c r="R149" s="32"/>
      <c r="S149" s="32"/>
      <c r="T149" s="32"/>
      <c r="U149" s="32"/>
      <c r="V149" s="32"/>
      <c r="W149" s="32"/>
      <c r="X149" s="32"/>
      <c r="Y149" s="32"/>
      <c r="Z149" s="32"/>
      <c r="AA149" s="32"/>
      <c r="AB149" s="32"/>
      <c r="AC149" s="32"/>
      <c r="AD149" s="32"/>
      <c r="AE149" s="32"/>
    </row>
    <row r="150" spans="6:31" ht="16.350000000000001" customHeight="1" x14ac:dyDescent="0.2">
      <c r="F150" s="134">
        <v>998</v>
      </c>
      <c r="G150" s="43"/>
      <c r="H150" s="44"/>
      <c r="I150" s="184" t="str">
        <f t="shared" ca="1" si="2"/>
        <v>MARIN COUNTY</v>
      </c>
      <c r="J150" s="184" t="str">
        <f ca="1">IF(ISBLANK(F150),"",IF(COUNTIF(ScheduleA!$F$8:$F$351,F150)=1, INDIRECT("ScheduleA!D" &amp; (MATCH(F150,Table2[CITY CODE], 0) +7)),"CODE NOT VALID"))</f>
        <v>Novato</v>
      </c>
      <c r="K150" s="139" t="str">
        <f>IF(ISBLANK(F150),"",IF(COUNTIF(ScheduleA!$F$8:$F$351,F150)=1, "Row " &amp; MATCH(F150,Table2[[#All],[CITY CODE]], 0)+6,"CODE NOT VALID"))</f>
        <v>Row 157</v>
      </c>
      <c r="L150" s="206"/>
      <c r="M150" s="32"/>
      <c r="N150" s="32"/>
      <c r="O150" s="32"/>
      <c r="P150" s="32"/>
      <c r="Q150" s="32"/>
      <c r="R150" s="32"/>
      <c r="S150" s="32"/>
      <c r="T150" s="32"/>
      <c r="U150" s="32"/>
      <c r="V150" s="32"/>
      <c r="W150" s="32"/>
      <c r="X150" s="32"/>
      <c r="Y150" s="32"/>
      <c r="Z150" s="32"/>
      <c r="AA150" s="32"/>
      <c r="AB150" s="32"/>
      <c r="AC150" s="32"/>
      <c r="AD150" s="32"/>
      <c r="AE150" s="32"/>
    </row>
    <row r="151" spans="6:31" ht="16.350000000000001" customHeight="1" x14ac:dyDescent="0.2">
      <c r="F151" s="134" t="s">
        <v>555</v>
      </c>
      <c r="G151" s="43"/>
      <c r="H151" s="44"/>
      <c r="I151" s="184" t="str">
        <f t="shared" ca="1" si="2"/>
        <v>MARIN COUNTY</v>
      </c>
      <c r="J151" s="184" t="str">
        <f ca="1">IF(ISBLANK(F151),"",IF(COUNTIF(ScheduleA!$F$8:$F$351,F151)=1, INDIRECT("ScheduleA!D" &amp; (MATCH(F151,Table2[CITY CODE], 0) +7)),"CODE NOT VALID"))</f>
        <v>San Anselmo</v>
      </c>
      <c r="K151" s="139" t="str">
        <f>IF(ISBLANK(F151),"",IF(COUNTIF(ScheduleA!$F$8:$F$351,F151)=1, "Row " &amp; MATCH(F151,Table2[[#All],[CITY CODE]], 0)+6,"CODE NOT VALID"))</f>
        <v>Row 158</v>
      </c>
      <c r="L151" s="206"/>
      <c r="M151" s="32"/>
      <c r="N151" s="32"/>
      <c r="O151" s="32"/>
      <c r="P151" s="32"/>
      <c r="Q151" s="32"/>
      <c r="R151" s="32"/>
      <c r="S151" s="32"/>
      <c r="T151" s="32"/>
      <c r="U151" s="32"/>
      <c r="V151" s="32"/>
      <c r="W151" s="32"/>
      <c r="X151" s="32"/>
      <c r="Y151" s="32"/>
      <c r="Z151" s="32"/>
      <c r="AA151" s="32"/>
      <c r="AB151" s="32"/>
      <c r="AC151" s="32"/>
      <c r="AD151" s="32"/>
      <c r="AE151" s="32"/>
    </row>
    <row r="152" spans="6:31" ht="16.350000000000001" customHeight="1" x14ac:dyDescent="0.2">
      <c r="F152" s="134" t="s">
        <v>474</v>
      </c>
      <c r="G152" s="43"/>
      <c r="H152" s="44"/>
      <c r="I152" s="184" t="str">
        <f t="shared" ca="1" si="2"/>
        <v>MARIN COUNTY</v>
      </c>
      <c r="J152" s="184" t="str">
        <f ca="1">IF(ISBLANK(F152),"",IF(COUNTIF(ScheduleA!$F$8:$F$351,F152)=1, INDIRECT("ScheduleA!D" &amp; (MATCH(F152,Table2[CITY CODE], 0) +7)),"CODE NOT VALID"))</f>
        <v>San Rafael</v>
      </c>
      <c r="K152" s="139" t="str">
        <f>IF(ISBLANK(F152),"",IF(COUNTIF(ScheduleA!$F$8:$F$351,F152)=1, "Row " &amp; MATCH(F152,Table2[[#All],[CITY CODE]], 0)+6,"CODE NOT VALID"))</f>
        <v>Row 159</v>
      </c>
      <c r="L152" s="206"/>
      <c r="M152" s="32"/>
      <c r="N152" s="32"/>
      <c r="O152" s="32"/>
      <c r="P152" s="32"/>
      <c r="Q152" s="32"/>
      <c r="R152" s="32"/>
      <c r="S152" s="32"/>
      <c r="T152" s="32"/>
      <c r="U152" s="32"/>
      <c r="V152" s="32"/>
      <c r="W152" s="32"/>
      <c r="X152" s="32"/>
      <c r="Y152" s="32"/>
      <c r="Z152" s="32"/>
      <c r="AA152" s="32"/>
      <c r="AB152" s="32"/>
      <c r="AC152" s="32"/>
      <c r="AD152" s="32"/>
      <c r="AE152" s="32"/>
    </row>
    <row r="153" spans="6:31" ht="16.350000000000001" customHeight="1" x14ac:dyDescent="0.2">
      <c r="F153" s="134" t="s">
        <v>557</v>
      </c>
      <c r="G153" s="43"/>
      <c r="H153" s="44"/>
      <c r="I153" s="184" t="str">
        <f t="shared" ca="1" si="2"/>
        <v>MARIN COUNTY</v>
      </c>
      <c r="J153" s="184" t="str">
        <f ca="1">IF(ISBLANK(F153),"",IF(COUNTIF(ScheduleA!$F$8:$F$351,F153)=1, INDIRECT("ScheduleA!D" &amp; (MATCH(F153,Table2[CITY CODE], 0) +7)),"CODE NOT VALID"))</f>
        <v>Sausalito</v>
      </c>
      <c r="K153" s="139" t="str">
        <f>IF(ISBLANK(F153),"",IF(COUNTIF(ScheduleA!$F$8:$F$351,F153)=1, "Row " &amp; MATCH(F153,Table2[[#All],[CITY CODE]], 0)+6,"CODE NOT VALID"))</f>
        <v>Row 160</v>
      </c>
      <c r="L153" s="206"/>
      <c r="M153" s="32"/>
      <c r="N153" s="32"/>
      <c r="O153" s="32"/>
      <c r="P153" s="32"/>
      <c r="Q153" s="32"/>
      <c r="R153" s="32"/>
      <c r="S153" s="32"/>
      <c r="T153" s="32"/>
      <c r="U153" s="32"/>
      <c r="V153" s="32"/>
      <c r="W153" s="32"/>
      <c r="X153" s="32"/>
      <c r="Y153" s="32"/>
      <c r="Z153" s="32"/>
      <c r="AA153" s="32"/>
      <c r="AB153" s="32"/>
      <c r="AC153" s="32"/>
      <c r="AD153" s="32"/>
      <c r="AE153" s="32"/>
    </row>
    <row r="154" spans="6:31" ht="16.350000000000001" customHeight="1" x14ac:dyDescent="0.2">
      <c r="F154" s="134" t="s">
        <v>475</v>
      </c>
      <c r="G154" s="43"/>
      <c r="H154" s="44"/>
      <c r="I154" s="184" t="str">
        <f t="shared" ca="1" si="2"/>
        <v>MARIPOSA COUNTY</v>
      </c>
      <c r="J154" s="184" t="str">
        <f ca="1">IF(ISBLANK(F154),"",IF(COUNTIF(ScheduleA!$F$8:$F$351,F154)=1, INDIRECT("ScheduleA!D" &amp; (MATCH(F154,Table2[CITY CODE], 0) +7)),"CODE NOT VALID"))</f>
        <v>MARIPOSA COUNTY</v>
      </c>
      <c r="K154" s="139" t="str">
        <f>IF(ISBLANK(F154),"",IF(COUNTIF(ScheduleA!$F$8:$F$351,F154)=1, "Row " &amp; MATCH(F154,Table2[[#All],[CITY CODE]], 0)+6,"CODE NOT VALID"))</f>
        <v>Row 161</v>
      </c>
      <c r="L154" s="206"/>
      <c r="M154" s="32"/>
      <c r="N154" s="32"/>
      <c r="O154" s="32"/>
      <c r="P154" s="32"/>
      <c r="Q154" s="32"/>
      <c r="R154" s="32"/>
      <c r="S154" s="32"/>
      <c r="T154" s="32"/>
      <c r="U154" s="32"/>
      <c r="V154" s="32"/>
      <c r="W154" s="32"/>
      <c r="X154" s="32"/>
      <c r="Y154" s="32"/>
      <c r="Z154" s="32"/>
      <c r="AA154" s="32"/>
      <c r="AB154" s="32"/>
      <c r="AC154" s="32"/>
      <c r="AD154" s="32"/>
      <c r="AE154" s="32"/>
    </row>
    <row r="155" spans="6:31" ht="16.350000000000001" customHeight="1" x14ac:dyDescent="0.2">
      <c r="F155" s="134" t="s">
        <v>559</v>
      </c>
      <c r="G155" s="43"/>
      <c r="H155" s="44"/>
      <c r="I155" s="182" t="str">
        <f t="shared" ca="1" si="2"/>
        <v xml:space="preserve">MENDOCINO COUNTY          </v>
      </c>
      <c r="J155" s="184" t="str">
        <f ca="1">IF(ISBLANK(F155),"",IF(COUNTIF(ScheduleA!$F$8:$F$351,F155)=1, INDIRECT("ScheduleA!D" &amp; (MATCH(F155,Table2[CITY CODE], 0) +7)),"CODE NOT VALID"))</f>
        <v xml:space="preserve">MENDOCINO COUNTY          </v>
      </c>
      <c r="K155" s="139" t="str">
        <f>IF(ISBLANK(F155),"",IF(COUNTIF(ScheduleA!$F$8:$F$351,F155)=1, "Row " &amp; MATCH(F155,Table2[[#All],[CITY CODE]], 0)+6,"CODE NOT VALID"))</f>
        <v>Row 162</v>
      </c>
      <c r="L155" s="206"/>
      <c r="M155" s="32"/>
      <c r="N155" s="32"/>
      <c r="O155" s="32"/>
      <c r="P155" s="32"/>
      <c r="Q155" s="32"/>
      <c r="R155" s="32"/>
      <c r="S155" s="32"/>
      <c r="T155" s="32"/>
      <c r="U155" s="32"/>
      <c r="V155" s="32"/>
      <c r="W155" s="32"/>
      <c r="X155" s="32"/>
      <c r="Y155" s="32"/>
      <c r="Z155" s="32"/>
      <c r="AA155" s="32"/>
      <c r="AB155" s="32"/>
      <c r="AC155" s="32"/>
      <c r="AD155" s="32"/>
      <c r="AE155" s="32"/>
    </row>
    <row r="156" spans="6:31" ht="16.350000000000001" customHeight="1" x14ac:dyDescent="0.2">
      <c r="F156" s="134" t="s">
        <v>561</v>
      </c>
      <c r="G156" s="43"/>
      <c r="H156" s="44"/>
      <c r="I156" s="182" t="str">
        <f t="shared" ca="1" si="2"/>
        <v xml:space="preserve">MENDOCINO COUNTY          </v>
      </c>
      <c r="J156" s="184" t="str">
        <f ca="1">IF(ISBLANK(F156),"",IF(COUNTIF(ScheduleA!$F$8:$F$351,F156)=1, INDIRECT("ScheduleA!D" &amp; (MATCH(F156,Table2[CITY CODE], 0) +7)),"CODE NOT VALID"))</f>
        <v xml:space="preserve">Fort Bragg                   </v>
      </c>
      <c r="K156" s="139" t="str">
        <f>IF(ISBLANK(F156),"",IF(COUNTIF(ScheduleA!$F$8:$F$351,F156)=1, "Row " &amp; MATCH(F156,Table2[[#All],[CITY CODE]], 0)+6,"CODE NOT VALID"))</f>
        <v>Row 163</v>
      </c>
      <c r="L156" s="206"/>
      <c r="M156" s="32"/>
      <c r="N156" s="32"/>
      <c r="O156" s="32"/>
      <c r="P156" s="32"/>
      <c r="Q156" s="32"/>
      <c r="R156" s="32"/>
      <c r="S156" s="32"/>
      <c r="T156" s="32"/>
      <c r="U156" s="32"/>
      <c r="V156" s="32"/>
      <c r="W156" s="32"/>
      <c r="X156" s="32"/>
      <c r="Y156" s="32"/>
      <c r="Z156" s="32"/>
      <c r="AA156" s="32"/>
      <c r="AB156" s="32"/>
      <c r="AC156" s="32"/>
      <c r="AD156" s="32"/>
      <c r="AE156" s="32"/>
    </row>
    <row r="157" spans="6:31" ht="16.350000000000001" customHeight="1" x14ac:dyDescent="0.2">
      <c r="F157" s="134" t="s">
        <v>563</v>
      </c>
      <c r="G157" s="43"/>
      <c r="H157" s="44"/>
      <c r="I157" s="182" t="str">
        <f t="shared" ca="1" si="2"/>
        <v xml:space="preserve">MENDOCINO COUNTY          </v>
      </c>
      <c r="J157" s="184" t="str">
        <f ca="1">IF(ISBLANK(F157),"",IF(COUNTIF(ScheduleA!$F$8:$F$351,F157)=1, INDIRECT("ScheduleA!D" &amp; (MATCH(F157,Table2[CITY CODE], 0) +7)),"CODE NOT VALID"))</f>
        <v xml:space="preserve">Point Arena                   </v>
      </c>
      <c r="K157" s="139" t="str">
        <f>IF(ISBLANK(F157),"",IF(COUNTIF(ScheduleA!$F$8:$F$351,F157)=1, "Row " &amp; MATCH(F157,Table2[[#All],[CITY CODE]], 0)+6,"CODE NOT VALID"))</f>
        <v>Row 164</v>
      </c>
      <c r="L157" s="206"/>
      <c r="M157" s="32"/>
      <c r="N157" s="32"/>
      <c r="O157" s="32"/>
      <c r="P157" s="32"/>
      <c r="Q157" s="32"/>
      <c r="R157" s="32"/>
      <c r="S157" s="32"/>
      <c r="T157" s="32"/>
      <c r="U157" s="32"/>
      <c r="V157" s="32"/>
      <c r="W157" s="32"/>
      <c r="X157" s="32"/>
      <c r="Y157" s="32"/>
      <c r="Z157" s="32"/>
      <c r="AA157" s="32"/>
      <c r="AB157" s="32"/>
      <c r="AC157" s="32"/>
      <c r="AD157" s="32"/>
      <c r="AE157" s="32"/>
    </row>
    <row r="158" spans="6:31" ht="16.350000000000001" customHeight="1" x14ac:dyDescent="0.2">
      <c r="F158" s="134" t="s">
        <v>565</v>
      </c>
      <c r="G158" s="43"/>
      <c r="H158" s="44"/>
      <c r="I158" s="182" t="str">
        <f t="shared" ca="1" si="2"/>
        <v xml:space="preserve">MENDOCINO COUNTY          </v>
      </c>
      <c r="J158" s="184" t="str">
        <f ca="1">IF(ISBLANK(F158),"",IF(COUNTIF(ScheduleA!$F$8:$F$351,F158)=1, INDIRECT("ScheduleA!D" &amp; (MATCH(F158,Table2[CITY CODE], 0) +7)),"CODE NOT VALID"))</f>
        <v xml:space="preserve">Ukiah                            </v>
      </c>
      <c r="K158" s="139" t="str">
        <f>IF(ISBLANK(F158),"",IF(COUNTIF(ScheduleA!$F$8:$F$351,F158)=1, "Row " &amp; MATCH(F158,Table2[[#All],[CITY CODE]], 0)+6,"CODE NOT VALID"))</f>
        <v>Row 165</v>
      </c>
      <c r="L158" s="206"/>
      <c r="M158" s="32"/>
      <c r="N158" s="32"/>
      <c r="O158" s="32"/>
      <c r="P158" s="32"/>
      <c r="Q158" s="32"/>
      <c r="R158" s="32"/>
      <c r="S158" s="32"/>
      <c r="T158" s="32"/>
      <c r="U158" s="32"/>
      <c r="V158" s="32"/>
      <c r="W158" s="32"/>
      <c r="X158" s="32"/>
      <c r="Y158" s="32"/>
      <c r="Z158" s="32"/>
      <c r="AA158" s="32"/>
      <c r="AB158" s="32"/>
      <c r="AC158" s="32"/>
      <c r="AD158" s="32"/>
      <c r="AE158" s="32"/>
    </row>
    <row r="159" spans="6:31" ht="16.350000000000001" customHeight="1" x14ac:dyDescent="0.2">
      <c r="F159" s="134" t="s">
        <v>567</v>
      </c>
      <c r="G159" s="43"/>
      <c r="H159" s="44"/>
      <c r="I159" s="182" t="str">
        <f t="shared" ca="1" si="2"/>
        <v xml:space="preserve">MENDOCINO COUNTY          </v>
      </c>
      <c r="J159" s="184" t="str">
        <f ca="1">IF(ISBLANK(F159),"",IF(COUNTIF(ScheduleA!$F$8:$F$351,F159)=1, INDIRECT("ScheduleA!D" &amp; (MATCH(F159,Table2[CITY CODE], 0) +7)),"CODE NOT VALID"))</f>
        <v xml:space="preserve">Willits                             </v>
      </c>
      <c r="K159" s="139" t="str">
        <f>IF(ISBLANK(F159),"",IF(COUNTIF(ScheduleA!$F$8:$F$351,F159)=1, "Row " &amp; MATCH(F159,Table2[[#All],[CITY CODE]], 0)+6,"CODE NOT VALID"))</f>
        <v>Row 166</v>
      </c>
      <c r="L159" s="206"/>
      <c r="M159" s="32"/>
      <c r="N159" s="32"/>
      <c r="O159" s="32"/>
      <c r="P159" s="32"/>
      <c r="Q159" s="32"/>
      <c r="R159" s="32"/>
      <c r="S159" s="32"/>
      <c r="T159" s="32"/>
      <c r="U159" s="32"/>
      <c r="V159" s="32"/>
      <c r="W159" s="32"/>
      <c r="X159" s="32"/>
      <c r="Y159" s="32"/>
      <c r="Z159" s="32"/>
      <c r="AA159" s="32"/>
      <c r="AB159" s="32"/>
      <c r="AC159" s="32"/>
      <c r="AD159" s="32"/>
      <c r="AE159" s="32"/>
    </row>
    <row r="160" spans="6:31" ht="16.350000000000001" customHeight="1" x14ac:dyDescent="0.2">
      <c r="F160" s="134">
        <v>481</v>
      </c>
      <c r="G160" s="43"/>
      <c r="H160" s="44"/>
      <c r="I160" s="182" t="str">
        <f t="shared" ca="1" si="2"/>
        <v xml:space="preserve">MERCED COUNTY                 </v>
      </c>
      <c r="J160" s="182" t="str">
        <f ca="1">IF(ISBLANK(F160),"",IF(COUNTIF(ScheduleA!$F$8:$F$351,F160)=1, INDIRECT("ScheduleA!D" &amp; (MATCH(F160,Table2[CITY CODE], 0) +7)),"CODE NOT VALID"))</f>
        <v xml:space="preserve">MERCED COUNTY                 </v>
      </c>
      <c r="K160" s="139" t="str">
        <f>IF(ISBLANK(F160),"",IF(COUNTIF(ScheduleA!$F$8:$F$351,F160)=1, "Row " &amp; MATCH(F160,Table2[[#All],[CITY CODE]], 0)+6,"CODE NOT VALID"))</f>
        <v>Row 167</v>
      </c>
      <c r="L160" s="206"/>
      <c r="M160" s="32"/>
      <c r="N160" s="32"/>
      <c r="O160" s="32"/>
      <c r="P160" s="32"/>
      <c r="Q160" s="32"/>
      <c r="R160" s="32"/>
      <c r="S160" s="32"/>
      <c r="T160" s="32"/>
      <c r="U160" s="32"/>
      <c r="V160" s="32"/>
      <c r="W160" s="32"/>
      <c r="X160" s="32"/>
      <c r="Y160" s="32"/>
      <c r="Z160" s="32"/>
      <c r="AA160" s="32"/>
      <c r="AB160" s="32"/>
      <c r="AC160" s="32"/>
      <c r="AD160" s="32"/>
      <c r="AE160" s="32"/>
    </row>
    <row r="161" spans="6:31" ht="16.350000000000001" customHeight="1" x14ac:dyDescent="0.2">
      <c r="F161" s="134" t="s">
        <v>569</v>
      </c>
      <c r="G161" s="43"/>
      <c r="H161" s="44"/>
      <c r="I161" s="182" t="str">
        <f t="shared" ca="1" si="2"/>
        <v xml:space="preserve">MERCED COUNTY                 </v>
      </c>
      <c r="J161" s="184" t="str">
        <f ca="1">IF(ISBLANK(F161),"",IF(COUNTIF(ScheduleA!$F$8:$F$351,F161)=1, INDIRECT("ScheduleA!D" &amp; (MATCH(F161,Table2[CITY CODE], 0) +7)),"CODE NOT VALID"))</f>
        <v xml:space="preserve">Atwater                         </v>
      </c>
      <c r="K161" s="139" t="str">
        <f>IF(ISBLANK(F161),"",IF(COUNTIF(ScheduleA!$F$8:$F$351,F161)=1, "Row " &amp; MATCH(F161,Table2[[#All],[CITY CODE]], 0)+6,"CODE NOT VALID"))</f>
        <v>Row 168</v>
      </c>
      <c r="L161" s="206"/>
      <c r="M161" s="32"/>
      <c r="N161" s="32"/>
      <c r="O161" s="32"/>
      <c r="P161" s="32"/>
      <c r="Q161" s="32"/>
      <c r="R161" s="32"/>
      <c r="S161" s="32"/>
      <c r="T161" s="32"/>
      <c r="U161" s="32"/>
      <c r="V161" s="32"/>
      <c r="W161" s="32"/>
      <c r="X161" s="32"/>
      <c r="Y161" s="32"/>
      <c r="Z161" s="32"/>
      <c r="AA161" s="32"/>
      <c r="AB161" s="32"/>
      <c r="AC161" s="32"/>
      <c r="AD161" s="32"/>
      <c r="AE161" s="32"/>
    </row>
    <row r="162" spans="6:31" ht="16.350000000000001" customHeight="1" x14ac:dyDescent="0.2">
      <c r="F162" s="134">
        <v>484</v>
      </c>
      <c r="G162" s="43"/>
      <c r="H162" s="44"/>
      <c r="I162" s="182" t="str">
        <f t="shared" ca="1" si="2"/>
        <v xml:space="preserve">MERCED COUNTY                 </v>
      </c>
      <c r="J162" s="182" t="str">
        <f ca="1">IF(ISBLANK(F162),"",IF(COUNTIF(ScheduleA!$F$8:$F$351,F162)=1, INDIRECT("ScheduleA!D" &amp; (MATCH(F162,Table2[CITY CODE], 0) +7)),"CODE NOT VALID"))</f>
        <v xml:space="preserve">Gustine                          </v>
      </c>
      <c r="K162" s="139" t="str">
        <f>IF(ISBLANK(F162),"",IF(COUNTIF(ScheduleA!$F$8:$F$351,F162)=1, "Row " &amp; MATCH(F162,Table2[[#All],[CITY CODE]], 0)+6,"CODE NOT VALID"))</f>
        <v>Row 169</v>
      </c>
      <c r="L162" s="206"/>
      <c r="M162" s="32"/>
      <c r="N162" s="32"/>
      <c r="O162" s="32"/>
      <c r="P162" s="32"/>
      <c r="Q162" s="32"/>
      <c r="R162" s="32"/>
      <c r="S162" s="32"/>
      <c r="T162" s="32"/>
      <c r="U162" s="32"/>
      <c r="V162" s="32"/>
      <c r="W162" s="32"/>
      <c r="X162" s="32"/>
      <c r="Y162" s="32"/>
      <c r="Z162" s="32"/>
      <c r="AA162" s="32"/>
      <c r="AB162" s="32"/>
      <c r="AC162" s="32"/>
      <c r="AD162" s="32"/>
      <c r="AE162" s="32"/>
    </row>
    <row r="163" spans="6:31" ht="16.350000000000001" customHeight="1" x14ac:dyDescent="0.2">
      <c r="F163" s="134">
        <v>684</v>
      </c>
      <c r="G163" s="43"/>
      <c r="H163" s="44"/>
      <c r="I163" s="182" t="str">
        <f t="shared" ca="1" si="2"/>
        <v xml:space="preserve">MERCED COUNTY                 </v>
      </c>
      <c r="J163" s="182" t="str">
        <f ca="1">IF(ISBLANK(F163),"",IF(COUNTIF(ScheduleA!$F$8:$F$351,F163)=1, INDIRECT("ScheduleA!D" &amp; (MATCH(F163,Table2[CITY CODE], 0) +7)),"CODE NOT VALID"))</f>
        <v>Los Banos</v>
      </c>
      <c r="K163" s="139" t="str">
        <f>IF(ISBLANK(F163),"",IF(COUNTIF(ScheduleA!$F$8:$F$351,F163)=1, "Row " &amp; MATCH(F163,Table2[[#All],[CITY CODE]], 0)+6,"CODE NOT VALID"))</f>
        <v>Row 170</v>
      </c>
      <c r="L163" s="206"/>
      <c r="M163" s="32"/>
      <c r="N163" s="32"/>
      <c r="O163" s="32"/>
      <c r="P163" s="32"/>
      <c r="Q163" s="32"/>
      <c r="R163" s="32"/>
      <c r="S163" s="32"/>
      <c r="T163" s="32"/>
      <c r="U163" s="32"/>
      <c r="V163" s="32"/>
      <c r="W163" s="32"/>
      <c r="X163" s="32"/>
      <c r="Y163" s="32"/>
      <c r="Z163" s="32"/>
      <c r="AA163" s="32"/>
      <c r="AB163" s="32"/>
      <c r="AC163" s="32"/>
      <c r="AD163" s="32"/>
      <c r="AE163" s="32"/>
    </row>
    <row r="164" spans="6:31" ht="16.350000000000001" customHeight="1" x14ac:dyDescent="0.2">
      <c r="F164" s="134" t="s">
        <v>621</v>
      </c>
      <c r="G164" s="43"/>
      <c r="H164" s="44"/>
      <c r="I164" s="184" t="str">
        <f t="shared" ca="1" si="2"/>
        <v xml:space="preserve">MERCED COUNTY                 </v>
      </c>
      <c r="J164" s="184" t="str">
        <f ca="1">IF(ISBLANK(F164),"",IF(COUNTIF(ScheduleA!$F$8:$F$351,F164)=1, INDIRECT("ScheduleA!D" &amp; (MATCH(F164,Table2[CITY CODE], 0) +7)),"CODE NOT VALID"))</f>
        <v xml:space="preserve">Merced                            </v>
      </c>
      <c r="K164" s="139" t="str">
        <f>IF(ISBLANK(F164),"",IF(COUNTIF(ScheduleA!$F$8:$F$351,F164)=1, "Row " &amp; MATCH(F164,Table2[[#All],[CITY CODE]], 0)+6,"CODE NOT VALID"))</f>
        <v>Row 171</v>
      </c>
      <c r="L164" s="206"/>
      <c r="M164" s="32"/>
      <c r="N164" s="32"/>
      <c r="O164" s="32"/>
      <c r="P164" s="32"/>
      <c r="Q164" s="32"/>
      <c r="R164" s="32"/>
      <c r="S164" s="32"/>
      <c r="T164" s="32"/>
      <c r="U164" s="32"/>
      <c r="V164" s="32"/>
      <c r="W164" s="32"/>
      <c r="X164" s="32"/>
      <c r="Y164" s="32"/>
      <c r="Z164" s="32"/>
      <c r="AA164" s="32"/>
      <c r="AB164" s="32"/>
      <c r="AC164" s="32"/>
      <c r="AD164" s="32"/>
      <c r="AE164" s="32"/>
    </row>
    <row r="165" spans="6:31" ht="16.350000000000001" customHeight="1" x14ac:dyDescent="0.2">
      <c r="F165" s="134">
        <v>183</v>
      </c>
      <c r="G165" s="43"/>
      <c r="H165" s="44"/>
      <c r="I165" s="182" t="str">
        <f t="shared" ca="1" si="2"/>
        <v>MONO COUNTY</v>
      </c>
      <c r="J165" s="182" t="str">
        <f ca="1">IF(ISBLANK(F165),"",IF(COUNTIF(ScheduleA!$F$8:$F$351,F165)=1, INDIRECT("ScheduleA!D" &amp; (MATCH(F165,Table2[CITY CODE], 0) +7)),"CODE NOT VALID"))</f>
        <v>Mammoth Lakes</v>
      </c>
      <c r="K165" s="139" t="str">
        <f>IF(ISBLANK(F165),"",IF(COUNTIF(ScheduleA!$F$8:$F$351,F165)=1, "Row " &amp; MATCH(F165,Table2[[#All],[CITY CODE]], 0)+6,"CODE NOT VALID"))</f>
        <v>Row 173</v>
      </c>
      <c r="L165" s="206"/>
      <c r="M165" s="32"/>
      <c r="N165" s="32"/>
      <c r="O165" s="32"/>
      <c r="P165" s="32"/>
      <c r="Q165" s="32"/>
      <c r="R165" s="32"/>
      <c r="S165" s="32"/>
      <c r="T165" s="32"/>
      <c r="U165" s="32"/>
      <c r="V165" s="32"/>
      <c r="W165" s="32"/>
      <c r="X165" s="32"/>
      <c r="Y165" s="32"/>
      <c r="Z165" s="32"/>
      <c r="AA165" s="32"/>
      <c r="AB165" s="32"/>
      <c r="AC165" s="32"/>
      <c r="AD165" s="32"/>
      <c r="AE165" s="32"/>
    </row>
    <row r="166" spans="6:31" ht="16.350000000000001" customHeight="1" x14ac:dyDescent="0.2">
      <c r="F166" s="134">
        <v>487</v>
      </c>
      <c r="G166" s="43"/>
      <c r="H166" s="44"/>
      <c r="I166" s="182" t="str">
        <f t="shared" ca="1" si="2"/>
        <v xml:space="preserve">MONTEREY COUNTY            </v>
      </c>
      <c r="J166" s="182" t="str">
        <f ca="1">IF(ISBLANK(F166),"",IF(COUNTIF(ScheduleA!$F$8:$F$351,F166)=1, INDIRECT("ScheduleA!D" &amp; (MATCH(F166,Table2[CITY CODE], 0) +7)),"CODE NOT VALID"))</f>
        <v xml:space="preserve">MONTEREY COUNTY            </v>
      </c>
      <c r="K166" s="139" t="str">
        <f>IF(ISBLANK(F166),"",IF(COUNTIF(ScheduleA!$F$8:$F$351,F166)=1, "Row " &amp; MATCH(F166,Table2[[#All],[CITY CODE]], 0)+6,"CODE NOT VALID"))</f>
        <v>Row 174</v>
      </c>
      <c r="L166" s="206"/>
      <c r="M166" s="32"/>
      <c r="N166" s="32"/>
      <c r="O166" s="32"/>
      <c r="P166" s="32"/>
      <c r="Q166" s="32"/>
      <c r="R166" s="32"/>
      <c r="S166" s="32"/>
      <c r="T166" s="32"/>
      <c r="U166" s="32"/>
      <c r="V166" s="32"/>
      <c r="W166" s="32"/>
      <c r="X166" s="32"/>
      <c r="Y166" s="32"/>
      <c r="Z166" s="32"/>
      <c r="AA166" s="32"/>
      <c r="AB166" s="32"/>
      <c r="AC166" s="32"/>
      <c r="AD166" s="32"/>
      <c r="AE166" s="32"/>
    </row>
    <row r="167" spans="6:31" ht="16.350000000000001" customHeight="1" x14ac:dyDescent="0.2">
      <c r="F167" s="134">
        <v>804</v>
      </c>
      <c r="G167" s="43"/>
      <c r="H167" s="44"/>
      <c r="I167" s="182" t="str">
        <f t="shared" ca="1" si="2"/>
        <v xml:space="preserve">MONTEREY COUNTY            </v>
      </c>
      <c r="J167" s="182" t="str">
        <f ca="1">IF(ISBLANK(F167),"",IF(COUNTIF(ScheduleA!$F$8:$F$351,F167)=1, INDIRECT("ScheduleA!D" &amp; (MATCH(F167,Table2[CITY CODE], 0) +7)),"CODE NOT VALID"))</f>
        <v xml:space="preserve">Carmel-by-the-Sea     </v>
      </c>
      <c r="K167" s="139" t="str">
        <f>IF(ISBLANK(F167),"",IF(COUNTIF(ScheduleA!$F$8:$F$351,F167)=1, "Row " &amp; MATCH(F167,Table2[[#All],[CITY CODE]], 0)+6,"CODE NOT VALID"))</f>
        <v>Row 175</v>
      </c>
      <c r="L167" s="206"/>
      <c r="M167" s="32"/>
      <c r="N167" s="32"/>
      <c r="O167" s="32"/>
      <c r="P167" s="32"/>
      <c r="Q167" s="32"/>
      <c r="R167" s="32"/>
      <c r="S167" s="32"/>
      <c r="T167" s="32"/>
      <c r="U167" s="32"/>
      <c r="V167" s="32"/>
      <c r="W167" s="32"/>
      <c r="X167" s="32"/>
      <c r="Y167" s="32"/>
      <c r="Z167" s="32"/>
      <c r="AA167" s="32"/>
      <c r="AB167" s="32"/>
      <c r="AC167" s="32"/>
      <c r="AD167" s="32"/>
      <c r="AE167" s="32"/>
    </row>
    <row r="168" spans="6:31" ht="16.350000000000001" customHeight="1" x14ac:dyDescent="0.2">
      <c r="F168" s="134">
        <v>490</v>
      </c>
      <c r="G168" s="43"/>
      <c r="H168" s="44"/>
      <c r="I168" s="182" t="str">
        <f t="shared" ca="1" si="2"/>
        <v xml:space="preserve">MONTEREY COUNTY            </v>
      </c>
      <c r="J168" s="182" t="str">
        <f ca="1">IF(ISBLANK(F168),"",IF(COUNTIF(ScheduleA!$F$8:$F$351,F168)=1, INDIRECT("ScheduleA!D" &amp; (MATCH(F168,Table2[CITY CODE], 0) +7)),"CODE NOT VALID"))</f>
        <v xml:space="preserve">Del Rey Oaks              </v>
      </c>
      <c r="K168" s="139" t="str">
        <f>IF(ISBLANK(F168),"",IF(COUNTIF(ScheduleA!$F$8:$F$351,F168)=1, "Row " &amp; MATCH(F168,Table2[[#All],[CITY CODE]], 0)+6,"CODE NOT VALID"))</f>
        <v>Row 176</v>
      </c>
      <c r="L168" s="206"/>
      <c r="M168" s="32"/>
      <c r="N168" s="32"/>
      <c r="O168" s="32"/>
      <c r="P168" s="32"/>
      <c r="Q168" s="32"/>
      <c r="R168" s="32"/>
      <c r="S168" s="32"/>
      <c r="T168" s="32"/>
      <c r="U168" s="32"/>
      <c r="V168" s="32"/>
      <c r="W168" s="32"/>
      <c r="X168" s="32"/>
      <c r="Y168" s="32"/>
      <c r="Z168" s="32"/>
      <c r="AA168" s="32"/>
      <c r="AB168" s="32"/>
      <c r="AC168" s="32"/>
      <c r="AD168" s="32"/>
      <c r="AE168" s="32"/>
    </row>
    <row r="169" spans="6:31" ht="16.350000000000001" customHeight="1" x14ac:dyDescent="0.2">
      <c r="F169" s="134">
        <v>866</v>
      </c>
      <c r="G169" s="43"/>
      <c r="H169" s="44"/>
      <c r="I169" s="182" t="str">
        <f t="shared" ca="1" si="2"/>
        <v xml:space="preserve">MONTEREY COUNTY            </v>
      </c>
      <c r="J169" s="182" t="str">
        <f ca="1">IF(ISBLANK(F169),"",IF(COUNTIF(ScheduleA!$F$8:$F$351,F169)=1, INDIRECT("ScheduleA!D" &amp; (MATCH(F169,Table2[CITY CODE], 0) +7)),"CODE NOT VALID"))</f>
        <v xml:space="preserve">Gonzales                     </v>
      </c>
      <c r="K169" s="139" t="str">
        <f>IF(ISBLANK(F169),"",IF(COUNTIF(ScheduleA!$F$8:$F$351,F169)=1, "Row " &amp; MATCH(F169,Table2[[#All],[CITY CODE]], 0)+6,"CODE NOT VALID"))</f>
        <v>Row 177</v>
      </c>
      <c r="L169" s="206"/>
      <c r="M169" s="32"/>
      <c r="N169" s="32"/>
      <c r="O169" s="32"/>
      <c r="P169" s="32"/>
      <c r="Q169" s="32"/>
      <c r="R169" s="32"/>
      <c r="S169" s="32"/>
      <c r="T169" s="32"/>
      <c r="U169" s="32"/>
      <c r="V169" s="32"/>
      <c r="W169" s="32"/>
      <c r="X169" s="32"/>
      <c r="Y169" s="32"/>
      <c r="Z169" s="32"/>
      <c r="AA169" s="32"/>
      <c r="AB169" s="32"/>
      <c r="AC169" s="32"/>
      <c r="AD169" s="32"/>
      <c r="AE169" s="32"/>
    </row>
    <row r="170" spans="6:31" ht="16.350000000000001" customHeight="1" x14ac:dyDescent="0.2">
      <c r="F170" s="134">
        <v>494</v>
      </c>
      <c r="G170" s="43"/>
      <c r="H170" s="44"/>
      <c r="I170" s="182" t="str">
        <f t="shared" ca="1" si="2"/>
        <v xml:space="preserve">MONTEREY COUNTY            </v>
      </c>
      <c r="J170" s="182" t="str">
        <f ca="1">IF(ISBLANK(F170),"",IF(COUNTIF(ScheduleA!$F$8:$F$351,F170)=1, INDIRECT("ScheduleA!D" &amp; (MATCH(F170,Table2[CITY CODE], 0) +7)),"CODE NOT VALID"))</f>
        <v xml:space="preserve">Greenfield                    </v>
      </c>
      <c r="K170" s="139" t="str">
        <f>IF(ISBLANK(F170),"",IF(COUNTIF(ScheduleA!$F$8:$F$351,F170)=1, "Row " &amp; MATCH(F170,Table2[[#All],[CITY CODE]], 0)+6,"CODE NOT VALID"))</f>
        <v>Row 178</v>
      </c>
      <c r="L170" s="206"/>
      <c r="M170" s="32"/>
      <c r="N170" s="32"/>
      <c r="O170" s="32"/>
      <c r="P170" s="32"/>
      <c r="Q170" s="32"/>
      <c r="R170" s="32"/>
      <c r="S170" s="32"/>
      <c r="T170" s="32"/>
      <c r="U170" s="32"/>
      <c r="V170" s="32"/>
      <c r="W170" s="32"/>
      <c r="X170" s="32"/>
      <c r="Y170" s="32"/>
      <c r="Z170" s="32"/>
      <c r="AA170" s="32"/>
      <c r="AB170" s="32"/>
      <c r="AC170" s="32"/>
      <c r="AD170" s="32"/>
      <c r="AE170" s="32"/>
    </row>
    <row r="171" spans="6:31" ht="16.350000000000001" customHeight="1" x14ac:dyDescent="0.2">
      <c r="F171" s="134">
        <v>686</v>
      </c>
      <c r="G171" s="43"/>
      <c r="H171" s="44"/>
      <c r="I171" s="182" t="str">
        <f t="shared" ca="1" si="2"/>
        <v xml:space="preserve">MONTEREY COUNTY            </v>
      </c>
      <c r="J171" s="182" t="str">
        <f ca="1">IF(ISBLANK(F171),"",IF(COUNTIF(ScheduleA!$F$8:$F$351,F171)=1, INDIRECT("ScheduleA!D" &amp; (MATCH(F171,Table2[CITY CODE], 0) +7)),"CODE NOT VALID"))</f>
        <v>King City</v>
      </c>
      <c r="K171" s="139" t="str">
        <f>IF(ISBLANK(F171),"",IF(COUNTIF(ScheduleA!$F$8:$F$351,F171)=1, "Row " &amp; MATCH(F171,Table2[[#All],[CITY CODE]], 0)+6,"CODE NOT VALID"))</f>
        <v>Row 179</v>
      </c>
      <c r="L171" s="206"/>
      <c r="M171" s="32"/>
      <c r="N171" s="32"/>
      <c r="O171" s="32"/>
      <c r="P171" s="32"/>
      <c r="Q171" s="32"/>
      <c r="R171" s="32"/>
      <c r="S171" s="32"/>
      <c r="T171" s="32"/>
      <c r="U171" s="32"/>
      <c r="V171" s="32"/>
      <c r="W171" s="32"/>
      <c r="X171" s="32"/>
      <c r="Y171" s="32"/>
      <c r="Z171" s="32"/>
      <c r="AA171" s="32"/>
      <c r="AB171" s="32"/>
      <c r="AC171" s="32"/>
      <c r="AD171" s="32"/>
      <c r="AE171" s="32"/>
    </row>
    <row r="172" spans="6:31" ht="16.350000000000001" customHeight="1" x14ac:dyDescent="0.2">
      <c r="F172" s="134">
        <v>688</v>
      </c>
      <c r="G172" s="43"/>
      <c r="H172" s="44"/>
      <c r="I172" s="182" t="str">
        <f t="shared" ca="1" si="2"/>
        <v xml:space="preserve">MONTEREY COUNTY            </v>
      </c>
      <c r="J172" s="182" t="str">
        <f ca="1">IF(ISBLANK(F172),"",IF(COUNTIF(ScheduleA!$F$8:$F$351,F172)=1, INDIRECT("ScheduleA!D" &amp; (MATCH(F172,Table2[CITY CODE], 0) +7)),"CODE NOT VALID"))</f>
        <v>Marina</v>
      </c>
      <c r="K172" s="139" t="str">
        <f>IF(ISBLANK(F172),"",IF(COUNTIF(ScheduleA!$F$8:$F$351,F172)=1, "Row " &amp; MATCH(F172,Table2[[#All],[CITY CODE]], 0)+6,"CODE NOT VALID"))</f>
        <v>Row 180</v>
      </c>
      <c r="L172" s="206"/>
      <c r="M172" s="32"/>
      <c r="N172" s="32"/>
      <c r="O172" s="32"/>
      <c r="P172" s="32"/>
      <c r="Q172" s="32"/>
      <c r="R172" s="32"/>
      <c r="S172" s="32"/>
      <c r="T172" s="32"/>
      <c r="U172" s="32"/>
      <c r="V172" s="32"/>
      <c r="W172" s="32"/>
      <c r="X172" s="32"/>
      <c r="Y172" s="32"/>
      <c r="Z172" s="32"/>
      <c r="AA172" s="32"/>
      <c r="AB172" s="32"/>
      <c r="AC172" s="32"/>
      <c r="AD172" s="32"/>
      <c r="AE172" s="32"/>
    </row>
    <row r="173" spans="6:31" ht="16.350000000000001" customHeight="1" x14ac:dyDescent="0.2">
      <c r="F173" s="134">
        <v>806</v>
      </c>
      <c r="G173" s="43"/>
      <c r="H173" s="44"/>
      <c r="I173" s="182" t="str">
        <f t="shared" ca="1" si="2"/>
        <v xml:space="preserve">MONTEREY COUNTY            </v>
      </c>
      <c r="J173" s="182" t="str">
        <f ca="1">IF(ISBLANK(F173),"",IF(COUNTIF(ScheduleA!$F$8:$F$351,F173)=1, INDIRECT("ScheduleA!D" &amp; (MATCH(F173,Table2[CITY CODE], 0) +7)),"CODE NOT VALID"))</f>
        <v xml:space="preserve">Monterey                     </v>
      </c>
      <c r="K173" s="139" t="str">
        <f>IF(ISBLANK(F173),"",IF(COUNTIF(ScheduleA!$F$8:$F$351,F173)=1, "Row " &amp; MATCH(F173,Table2[[#All],[CITY CODE]], 0)+6,"CODE NOT VALID"))</f>
        <v>Row 181</v>
      </c>
      <c r="L173" s="206"/>
      <c r="M173" s="32"/>
      <c r="N173" s="32"/>
      <c r="O173" s="32"/>
      <c r="P173" s="32"/>
      <c r="Q173" s="32"/>
      <c r="R173" s="32"/>
      <c r="S173" s="32"/>
      <c r="T173" s="32"/>
      <c r="U173" s="32"/>
      <c r="V173" s="32"/>
      <c r="W173" s="32"/>
      <c r="X173" s="32"/>
      <c r="Y173" s="32"/>
      <c r="Z173" s="32"/>
      <c r="AA173" s="32"/>
      <c r="AB173" s="32"/>
      <c r="AC173" s="32"/>
      <c r="AD173" s="32"/>
      <c r="AE173" s="32"/>
    </row>
    <row r="174" spans="6:31" ht="16.350000000000001" customHeight="1" x14ac:dyDescent="0.2">
      <c r="F174" s="134" t="s">
        <v>486</v>
      </c>
      <c r="G174" s="43"/>
      <c r="H174" s="44"/>
      <c r="I174" s="184" t="str">
        <f t="shared" ca="1" si="2"/>
        <v xml:space="preserve">MONTEREY COUNTY            </v>
      </c>
      <c r="J174" s="184" t="str">
        <f ca="1">IF(ISBLANK(F174),"",IF(COUNTIF(ScheduleA!$F$8:$F$351,F174)=1, INDIRECT("ScheduleA!D" &amp; (MATCH(F174,Table2[CITY CODE], 0) +7)),"CODE NOT VALID"))</f>
        <v>Pacific Grove</v>
      </c>
      <c r="K174" s="139" t="str">
        <f>IF(ISBLANK(F174),"",IF(COUNTIF(ScheduleA!$F$8:$F$351,F174)=1, "Row " &amp; MATCH(F174,Table2[[#All],[CITY CODE]], 0)+6,"CODE NOT VALID"))</f>
        <v>Row 182</v>
      </c>
      <c r="L174" s="206"/>
      <c r="M174" s="32"/>
      <c r="N174" s="32"/>
      <c r="O174" s="32"/>
      <c r="P174" s="32"/>
      <c r="Q174" s="32"/>
      <c r="R174" s="32"/>
      <c r="S174" s="32"/>
      <c r="T174" s="32"/>
      <c r="U174" s="32"/>
      <c r="V174" s="32"/>
      <c r="W174" s="32"/>
      <c r="X174" s="32"/>
      <c r="Y174" s="32"/>
      <c r="Z174" s="32"/>
      <c r="AA174" s="32"/>
      <c r="AB174" s="32"/>
      <c r="AC174" s="32"/>
      <c r="AD174" s="32"/>
      <c r="AE174" s="32"/>
    </row>
    <row r="175" spans="6:31" ht="16.350000000000001" customHeight="1" x14ac:dyDescent="0.2">
      <c r="F175" s="136">
        <v>489</v>
      </c>
      <c r="G175" s="43"/>
      <c r="H175" s="44"/>
      <c r="I175" s="182" t="str">
        <f t="shared" ca="1" si="2"/>
        <v xml:space="preserve">MONTEREY COUNTY            </v>
      </c>
      <c r="J175" s="182" t="str">
        <f ca="1">IF(ISBLANK(F175),"",IF(COUNTIF(ScheduleA!$F$8:$F$351,F175)=1, INDIRECT("ScheduleA!D" &amp; (MATCH(F175,Table2[CITY CODE], 0) +7)),"CODE NOT VALID"))</f>
        <v>Salinas</v>
      </c>
      <c r="K175" s="139" t="str">
        <f>IF(ISBLANK(F175),"",IF(COUNTIF(ScheduleA!$F$8:$F$351,F175)=1, "Row " &amp; MATCH(F175,Table2[[#All],[CITY CODE]], 0)+6,"CODE NOT VALID"))</f>
        <v>Row 183</v>
      </c>
      <c r="L175" s="206"/>
      <c r="M175" s="32"/>
      <c r="N175" s="32"/>
      <c r="O175" s="32"/>
      <c r="P175" s="32"/>
      <c r="Q175" s="32"/>
      <c r="R175" s="32"/>
      <c r="S175" s="32"/>
      <c r="T175" s="32"/>
      <c r="U175" s="32"/>
      <c r="V175" s="32"/>
      <c r="W175" s="32"/>
      <c r="X175" s="32"/>
      <c r="Y175" s="32"/>
      <c r="Z175" s="32"/>
      <c r="AA175" s="32"/>
      <c r="AB175" s="32"/>
      <c r="AC175" s="32"/>
      <c r="AD175" s="32"/>
      <c r="AE175" s="32"/>
    </row>
    <row r="176" spans="6:31" ht="16.350000000000001" customHeight="1" x14ac:dyDescent="0.2">
      <c r="F176" s="134" t="s">
        <v>571</v>
      </c>
      <c r="G176" s="43"/>
      <c r="H176" s="44"/>
      <c r="I176" s="182" t="str">
        <f t="shared" ca="1" si="2"/>
        <v xml:space="preserve">MONTEREY COUNTY            </v>
      </c>
      <c r="J176" s="184" t="str">
        <f ca="1">IF(ISBLANK(F176),"",IF(COUNTIF(ScheduleA!$F$8:$F$351,F176)=1, INDIRECT("ScheduleA!D" &amp; (MATCH(F176,Table2[CITY CODE], 0) +7)),"CODE NOT VALID"))</f>
        <v>Sand City</v>
      </c>
      <c r="K176" s="139" t="str">
        <f>IF(ISBLANK(F176),"",IF(COUNTIF(ScheduleA!$F$8:$F$351,F176)=1, "Row " &amp; MATCH(F176,Table2[[#All],[CITY CODE]], 0)+6,"CODE NOT VALID"))</f>
        <v>Row 184</v>
      </c>
      <c r="L176" s="206"/>
      <c r="M176" s="32"/>
      <c r="N176" s="32"/>
      <c r="O176" s="32"/>
      <c r="P176" s="32"/>
      <c r="Q176" s="32"/>
      <c r="R176" s="32"/>
      <c r="S176" s="32"/>
      <c r="T176" s="32"/>
      <c r="U176" s="32"/>
      <c r="V176" s="32"/>
      <c r="W176" s="32"/>
      <c r="X176" s="32"/>
      <c r="Y176" s="32"/>
      <c r="Z176" s="32"/>
      <c r="AA176" s="32"/>
      <c r="AB176" s="32"/>
      <c r="AC176" s="32"/>
      <c r="AD176" s="32"/>
      <c r="AE176" s="32"/>
    </row>
    <row r="177" spans="6:31" ht="16.350000000000001" customHeight="1" x14ac:dyDescent="0.2">
      <c r="F177" s="134">
        <v>605</v>
      </c>
      <c r="G177" s="43"/>
      <c r="H177" s="44"/>
      <c r="I177" s="182" t="str">
        <f t="shared" ca="1" si="2"/>
        <v xml:space="preserve">MONTEREY COUNTY            </v>
      </c>
      <c r="J177" s="182" t="str">
        <f ca="1">IF(ISBLANK(F177),"",IF(COUNTIF(ScheduleA!$F$8:$F$351,F177)=1, INDIRECT("ScheduleA!D" &amp; (MATCH(F177,Table2[CITY CODE], 0) +7)),"CODE NOT VALID"))</f>
        <v>Seaside</v>
      </c>
      <c r="K177" s="139" t="str">
        <f>IF(ISBLANK(F177),"",IF(COUNTIF(ScheduleA!$F$8:$F$351,F177)=1, "Row " &amp; MATCH(F177,Table2[[#All],[CITY CODE]], 0)+6,"CODE NOT VALID"))</f>
        <v>Row 185</v>
      </c>
      <c r="L177" s="206"/>
      <c r="M177" s="32"/>
      <c r="N177" s="32"/>
      <c r="O177" s="32"/>
      <c r="P177" s="32"/>
      <c r="Q177" s="32"/>
      <c r="R177" s="32"/>
      <c r="S177" s="32"/>
      <c r="T177" s="32"/>
      <c r="U177" s="32"/>
      <c r="V177" s="32"/>
      <c r="W177" s="32"/>
      <c r="X177" s="32"/>
      <c r="Y177" s="32"/>
      <c r="Z177" s="32"/>
      <c r="AA177" s="32"/>
      <c r="AB177" s="32"/>
      <c r="AC177" s="32"/>
      <c r="AD177" s="32"/>
      <c r="AE177" s="32"/>
    </row>
    <row r="178" spans="6:31" ht="16.350000000000001" customHeight="1" x14ac:dyDescent="0.2">
      <c r="F178" s="134">
        <v>868</v>
      </c>
      <c r="G178" s="43"/>
      <c r="H178" s="44"/>
      <c r="I178" s="182" t="str">
        <f t="shared" ca="1" si="2"/>
        <v xml:space="preserve">MONTEREY COUNTY            </v>
      </c>
      <c r="J178" s="182" t="str">
        <f ca="1">IF(ISBLANK(F178),"",IF(COUNTIF(ScheduleA!$F$8:$F$351,F178)=1, INDIRECT("ScheduleA!D" &amp; (MATCH(F178,Table2[CITY CODE], 0) +7)),"CODE NOT VALID"))</f>
        <v>Soledad</v>
      </c>
      <c r="K178" s="139" t="str">
        <f>IF(ISBLANK(F178),"",IF(COUNTIF(ScheduleA!$F$8:$F$351,F178)=1, "Row " &amp; MATCH(F178,Table2[[#All],[CITY CODE]], 0)+6,"CODE NOT VALID"))</f>
        <v>Row 186</v>
      </c>
      <c r="L178" s="206"/>
      <c r="M178" s="32"/>
      <c r="N178" s="32"/>
      <c r="O178" s="32"/>
      <c r="P178" s="32"/>
      <c r="Q178" s="32"/>
      <c r="R178" s="32"/>
      <c r="S178" s="32"/>
      <c r="T178" s="32"/>
      <c r="U178" s="32"/>
      <c r="V178" s="32"/>
      <c r="W178" s="32"/>
      <c r="X178" s="32"/>
      <c r="Y178" s="32"/>
      <c r="Z178" s="32"/>
      <c r="AA178" s="32"/>
      <c r="AB178" s="32"/>
      <c r="AC178" s="32"/>
      <c r="AD178" s="32"/>
      <c r="AE178" s="32"/>
    </row>
    <row r="179" spans="6:31" ht="16.350000000000001" customHeight="1" x14ac:dyDescent="0.2">
      <c r="F179" s="134">
        <v>631</v>
      </c>
      <c r="G179" s="43"/>
      <c r="H179" s="44"/>
      <c r="I179" s="182" t="str">
        <f t="shared" ca="1" si="2"/>
        <v>NAPA COUNTY</v>
      </c>
      <c r="J179" s="182" t="str">
        <f ca="1">IF(ISBLANK(F179),"",IF(COUNTIF(ScheduleA!$F$8:$F$351,F179)=1, INDIRECT("ScheduleA!D" &amp; (MATCH(F179,Table2[CITY CODE], 0) +7)),"CODE NOT VALID"))</f>
        <v>NAPA COUNTY</v>
      </c>
      <c r="K179" s="139" t="str">
        <f>IF(ISBLANK(F179),"",IF(COUNTIF(ScheduleA!$F$8:$F$351,F179)=1, "Row " &amp; MATCH(F179,Table2[[#All],[CITY CODE]], 0)+6,"CODE NOT VALID"))</f>
        <v>Row 187</v>
      </c>
      <c r="L179" s="206"/>
      <c r="M179" s="32"/>
      <c r="N179" s="32"/>
      <c r="O179" s="32"/>
      <c r="P179" s="32"/>
      <c r="Q179" s="32"/>
      <c r="R179" s="32"/>
      <c r="S179" s="32"/>
      <c r="T179" s="32"/>
      <c r="U179" s="32"/>
      <c r="V179" s="32"/>
      <c r="W179" s="32"/>
      <c r="X179" s="32"/>
      <c r="Y179" s="32"/>
      <c r="Z179" s="32"/>
      <c r="AA179" s="32"/>
      <c r="AB179" s="32"/>
      <c r="AC179" s="32"/>
      <c r="AD179" s="32"/>
      <c r="AE179" s="32"/>
    </row>
    <row r="180" spans="6:31" ht="16.350000000000001" customHeight="1" x14ac:dyDescent="0.2">
      <c r="F180" s="134">
        <v>632</v>
      </c>
      <c r="G180" s="43"/>
      <c r="H180" s="44"/>
      <c r="I180" s="182" t="str">
        <f t="shared" ca="1" si="2"/>
        <v>NAPA COUNTY</v>
      </c>
      <c r="J180" s="182" t="str">
        <f ca="1">IF(ISBLANK(F180),"",IF(COUNTIF(ScheduleA!$F$8:$F$351,F180)=1, INDIRECT("ScheduleA!D" &amp; (MATCH(F180,Table2[CITY CODE], 0) +7)),"CODE NOT VALID"))</f>
        <v>St. Helena</v>
      </c>
      <c r="K180" s="139" t="str">
        <f>IF(ISBLANK(F180),"",IF(COUNTIF(ScheduleA!$F$8:$F$351,F180)=1, "Row " &amp; MATCH(F180,Table2[[#All],[CITY CODE]], 0)+6,"CODE NOT VALID"))</f>
        <v>Row 188</v>
      </c>
      <c r="L180" s="206"/>
      <c r="M180" s="32"/>
      <c r="N180" s="32"/>
      <c r="O180" s="32"/>
      <c r="P180" s="32"/>
      <c r="Q180" s="32"/>
      <c r="R180" s="32"/>
      <c r="S180" s="32"/>
      <c r="T180" s="32"/>
      <c r="U180" s="32"/>
      <c r="V180" s="32"/>
      <c r="W180" s="32"/>
      <c r="X180" s="32"/>
      <c r="Y180" s="32"/>
      <c r="Z180" s="32"/>
      <c r="AA180" s="32"/>
      <c r="AB180" s="32"/>
      <c r="AC180" s="32"/>
      <c r="AD180" s="32"/>
      <c r="AE180" s="32"/>
    </row>
    <row r="181" spans="6:31" ht="16.350000000000001" customHeight="1" x14ac:dyDescent="0.2">
      <c r="F181" s="134">
        <v>502</v>
      </c>
      <c r="G181" s="43"/>
      <c r="H181" s="44"/>
      <c r="I181" s="182" t="str">
        <f t="shared" ca="1" si="2"/>
        <v>NEVADA COUNTY</v>
      </c>
      <c r="J181" s="182" t="str">
        <f ca="1">IF(ISBLANK(F181),"",IF(COUNTIF(ScheduleA!$F$8:$F$351,F181)=1, INDIRECT("ScheduleA!D" &amp; (MATCH(F181,Table2[CITY CODE], 0) +7)),"CODE NOT VALID"))</f>
        <v>NEVADA COUNTY</v>
      </c>
      <c r="K181" s="139" t="str">
        <f>IF(ISBLANK(F181),"",IF(COUNTIF(ScheduleA!$F$8:$F$351,F181)=1, "Row " &amp; MATCH(F181,Table2[[#All],[CITY CODE]], 0)+6,"CODE NOT VALID"))</f>
        <v>Row 189</v>
      </c>
      <c r="L181" s="206"/>
      <c r="M181" s="32"/>
      <c r="N181" s="32"/>
      <c r="O181" s="32"/>
      <c r="P181" s="32"/>
      <c r="Q181" s="32"/>
      <c r="R181" s="32"/>
      <c r="S181" s="32"/>
      <c r="T181" s="32"/>
      <c r="U181" s="32"/>
      <c r="V181" s="32"/>
      <c r="W181" s="32"/>
      <c r="X181" s="32"/>
      <c r="Y181" s="32"/>
      <c r="Z181" s="32"/>
      <c r="AA181" s="32"/>
      <c r="AB181" s="32"/>
      <c r="AC181" s="32"/>
      <c r="AD181" s="32"/>
      <c r="AE181" s="32"/>
    </row>
    <row r="182" spans="6:31" ht="16.350000000000001" customHeight="1" x14ac:dyDescent="0.2">
      <c r="F182" s="134" t="s">
        <v>639</v>
      </c>
      <c r="G182" s="43"/>
      <c r="H182" s="44"/>
      <c r="I182" s="184" t="str">
        <f t="shared" ca="1" si="2"/>
        <v>NEVADA COUNTY</v>
      </c>
      <c r="J182" s="184" t="str">
        <f ca="1">IF(ISBLANK(F182),"",IF(COUNTIF(ScheduleA!$F$8:$F$351,F182)=1, INDIRECT("ScheduleA!D" &amp; (MATCH(F182,Table2[CITY CODE], 0) +7)),"CODE NOT VALID"))</f>
        <v>Grass Valley</v>
      </c>
      <c r="K182" s="139" t="str">
        <f>IF(ISBLANK(F182),"",IF(COUNTIF(ScheduleA!$F$8:$F$351,F182)=1, "Row " &amp; MATCH(F182,Table2[[#All],[CITY CODE]], 0)+6,"CODE NOT VALID"))</f>
        <v>Row 190</v>
      </c>
      <c r="L182" s="206"/>
      <c r="M182" s="32"/>
      <c r="N182" s="32"/>
      <c r="O182" s="32"/>
      <c r="P182" s="32"/>
      <c r="Q182" s="32"/>
      <c r="R182" s="32"/>
      <c r="S182" s="32"/>
      <c r="T182" s="32"/>
      <c r="U182" s="32"/>
      <c r="V182" s="32"/>
      <c r="W182" s="32"/>
      <c r="X182" s="32"/>
      <c r="Y182" s="32"/>
      <c r="Z182" s="32"/>
      <c r="AA182" s="32"/>
      <c r="AB182" s="32"/>
      <c r="AC182" s="32"/>
      <c r="AD182" s="32"/>
      <c r="AE182" s="32"/>
    </row>
    <row r="183" spans="6:31" ht="16.350000000000001" customHeight="1" x14ac:dyDescent="0.2">
      <c r="F183" s="134" t="s">
        <v>623</v>
      </c>
      <c r="G183" s="43"/>
      <c r="H183" s="44"/>
      <c r="I183" s="184" t="str">
        <f t="shared" ca="1" si="2"/>
        <v>NEVADA COUNTY</v>
      </c>
      <c r="J183" s="184" t="str">
        <f ca="1">IF(ISBLANK(F183),"",IF(COUNTIF(ScheduleA!$F$8:$F$351,F183)=1, INDIRECT("ScheduleA!D" &amp; (MATCH(F183,Table2[CITY CODE], 0) +7)),"CODE NOT VALID"))</f>
        <v>Nevada City</v>
      </c>
      <c r="K183" s="139" t="str">
        <f>IF(ISBLANK(F183),"",IF(COUNTIF(ScheduleA!$F$8:$F$351,F183)=1, "Row " &amp; MATCH(F183,Table2[[#All],[CITY CODE]], 0)+6,"CODE NOT VALID"))</f>
        <v>Row 191</v>
      </c>
      <c r="L183" s="206"/>
      <c r="M183" s="32"/>
      <c r="N183" s="32"/>
      <c r="O183" s="32"/>
      <c r="P183" s="32"/>
      <c r="Q183" s="32"/>
      <c r="R183" s="32"/>
      <c r="S183" s="32"/>
      <c r="T183" s="32"/>
      <c r="U183" s="32"/>
      <c r="V183" s="32"/>
      <c r="W183" s="32"/>
      <c r="X183" s="32"/>
      <c r="Y183" s="32"/>
      <c r="Z183" s="32"/>
      <c r="AA183" s="32"/>
      <c r="AB183" s="32"/>
      <c r="AC183" s="32"/>
      <c r="AD183" s="32"/>
      <c r="AE183" s="32"/>
    </row>
    <row r="184" spans="6:31" ht="16.350000000000001" customHeight="1" x14ac:dyDescent="0.2">
      <c r="F184" s="134" t="s">
        <v>640</v>
      </c>
      <c r="G184" s="43"/>
      <c r="H184" s="44"/>
      <c r="I184" s="182" t="str">
        <f t="shared" ca="1" si="2"/>
        <v>NEVADA COUNTY</v>
      </c>
      <c r="J184" s="182" t="str">
        <f ca="1">IF(ISBLANK(F184),"",IF(COUNTIF(ScheduleA!$F$8:$F$351,F184)=1, INDIRECT("ScheduleA!D" &amp; (MATCH(F184,Table2[CITY CODE], 0) +7)),"CODE NOT VALID"))</f>
        <v>Truckee</v>
      </c>
      <c r="K184" s="139" t="str">
        <f>IF(ISBLANK(F184),"",IF(COUNTIF(ScheduleA!$F$8:$F$351,F184)=1, "Row " &amp; MATCH(F184,Table2[[#All],[CITY CODE]], 0)+6,"CODE NOT VALID"))</f>
        <v>Row 192</v>
      </c>
      <c r="L184" s="206"/>
      <c r="M184" s="32"/>
      <c r="N184" s="32"/>
      <c r="O184" s="32"/>
      <c r="P184" s="32"/>
      <c r="Q184" s="32"/>
      <c r="R184" s="32"/>
      <c r="S184" s="32"/>
      <c r="T184" s="32"/>
      <c r="U184" s="32"/>
      <c r="V184" s="32"/>
      <c r="W184" s="32"/>
      <c r="X184" s="32"/>
      <c r="Y184" s="32"/>
      <c r="Z184" s="32"/>
      <c r="AA184" s="32"/>
      <c r="AB184" s="32"/>
      <c r="AC184" s="32"/>
      <c r="AD184" s="32"/>
      <c r="AE184" s="32"/>
    </row>
    <row r="185" spans="6:31" ht="16.350000000000001" customHeight="1" x14ac:dyDescent="0.2">
      <c r="F185" s="134">
        <v>37</v>
      </c>
      <c r="G185" s="43"/>
      <c r="H185" s="44"/>
      <c r="I185" s="182" t="str">
        <f t="shared" ca="1" si="2"/>
        <v>ORANGE COUNTY</v>
      </c>
      <c r="J185" s="182" t="str">
        <f ca="1">IF(ISBLANK(F185),"",IF(COUNTIF(ScheduleA!$F$8:$F$351,F185)=1, INDIRECT("ScheduleA!D" &amp; (MATCH(F185,Table2[CITY CODE], 0) +7)),"CODE NOT VALID"))</f>
        <v>ORANGE COUNTY</v>
      </c>
      <c r="K185" s="139" t="str">
        <f>IF(ISBLANK(F185),"",IF(COUNTIF(ScheduleA!$F$8:$F$351,F185)=1, "Row " &amp; MATCH(F185,Table2[[#All],[CITY CODE]], 0)+6,"CODE NOT VALID"))</f>
        <v>Row 193</v>
      </c>
      <c r="L185" s="206"/>
      <c r="M185" s="32"/>
      <c r="N185" s="32"/>
      <c r="O185" s="32"/>
      <c r="P185" s="32"/>
      <c r="Q185" s="32"/>
      <c r="R185" s="32"/>
      <c r="S185" s="32"/>
      <c r="T185" s="32"/>
      <c r="U185" s="32"/>
      <c r="V185" s="32"/>
      <c r="W185" s="32"/>
      <c r="X185" s="32"/>
      <c r="Y185" s="32"/>
      <c r="Z185" s="32"/>
      <c r="AA185" s="32"/>
      <c r="AB185" s="32"/>
      <c r="AC185" s="32"/>
      <c r="AD185" s="32"/>
      <c r="AE185" s="32"/>
    </row>
    <row r="186" spans="6:31" ht="16.350000000000001" customHeight="1" x14ac:dyDescent="0.2">
      <c r="F186" s="134">
        <v>512</v>
      </c>
      <c r="G186" s="43"/>
      <c r="H186" s="44"/>
      <c r="I186" s="182" t="str">
        <f t="shared" ca="1" si="2"/>
        <v>ORANGE COUNTY</v>
      </c>
      <c r="J186" s="182" t="str">
        <f ca="1">IF(ISBLANK(F186),"",IF(COUNTIF(ScheduleA!$F$8:$F$351,F186)=1, INDIRECT("ScheduleA!D" &amp; (MATCH(F186,Table2[CITY CODE], 0) +7)),"CODE NOT VALID"))</f>
        <v>Fountain Valley</v>
      </c>
      <c r="K186" s="139" t="str">
        <f>IF(ISBLANK(F186),"",IF(COUNTIF(ScheduleA!$F$8:$F$351,F186)=1, "Row " &amp; MATCH(F186,Table2[[#All],[CITY CODE]], 0)+6,"CODE NOT VALID"))</f>
        <v>Row 194</v>
      </c>
      <c r="L186" s="206"/>
      <c r="M186" s="32"/>
      <c r="N186" s="32"/>
      <c r="O186" s="32"/>
      <c r="P186" s="32"/>
      <c r="Q186" s="32"/>
      <c r="R186" s="32"/>
      <c r="S186" s="32"/>
      <c r="T186" s="32"/>
      <c r="U186" s="32"/>
      <c r="V186" s="32"/>
      <c r="W186" s="32"/>
      <c r="X186" s="32"/>
      <c r="Y186" s="32"/>
      <c r="Z186" s="32"/>
      <c r="AA186" s="32"/>
      <c r="AB186" s="32"/>
      <c r="AC186" s="32"/>
      <c r="AD186" s="32"/>
      <c r="AE186" s="32"/>
    </row>
    <row r="187" spans="6:31" ht="16.350000000000001" customHeight="1" x14ac:dyDescent="0.2">
      <c r="F187" s="136">
        <v>696</v>
      </c>
      <c r="G187" s="43"/>
      <c r="H187" s="44"/>
      <c r="I187" s="182" t="str">
        <f t="shared" ca="1" si="2"/>
        <v>ORANGE COUNTY</v>
      </c>
      <c r="J187" s="182" t="str">
        <f ca="1">IF(ISBLANK(F187),"",IF(COUNTIF(ScheduleA!$F$8:$F$351,F187)=1, INDIRECT("ScheduleA!D" &amp; (MATCH(F187,Table2[CITY CODE], 0) +7)),"CODE NOT VALID"))</f>
        <v>Garden Grove</v>
      </c>
      <c r="K187" s="139" t="str">
        <f>IF(ISBLANK(F187),"",IF(COUNTIF(ScheduleA!$F$8:$F$351,F187)=1, "Row " &amp; MATCH(F187,Table2[[#All],[CITY CODE]], 0)+6,"CODE NOT VALID"))</f>
        <v>Row 195</v>
      </c>
      <c r="L187" s="206"/>
      <c r="M187" s="32"/>
      <c r="N187" s="32"/>
      <c r="O187" s="32"/>
      <c r="P187" s="32"/>
      <c r="Q187" s="32"/>
      <c r="R187" s="32"/>
      <c r="S187" s="32"/>
      <c r="T187" s="32"/>
      <c r="U187" s="32"/>
      <c r="V187" s="32"/>
      <c r="W187" s="32"/>
      <c r="X187" s="32"/>
      <c r="Y187" s="32"/>
      <c r="Z187" s="32"/>
      <c r="AA187" s="32"/>
      <c r="AB187" s="32"/>
      <c r="AC187" s="32"/>
      <c r="AD187" s="32"/>
      <c r="AE187" s="32"/>
    </row>
    <row r="188" spans="6:31" ht="16.350000000000001" customHeight="1" x14ac:dyDescent="0.2">
      <c r="F188" s="136">
        <v>204</v>
      </c>
      <c r="G188" s="43"/>
      <c r="H188" s="44"/>
      <c r="I188" s="182" t="str">
        <f t="shared" ca="1" si="2"/>
        <v>ORANGE COUNTY</v>
      </c>
      <c r="J188" s="182" t="str">
        <f ca="1">IF(ISBLANK(F188),"",IF(COUNTIF(ScheduleA!$F$8:$F$351,F188)=1, INDIRECT("ScheduleA!D" &amp; (MATCH(F188,Table2[CITY CODE], 0) +7)),"CODE NOT VALID"))</f>
        <v>La Habra</v>
      </c>
      <c r="K188" s="139" t="str">
        <f>IF(ISBLANK(F188),"",IF(COUNTIF(ScheduleA!$F$8:$F$351,F188)=1, "Row " &amp; MATCH(F188,Table2[[#All],[CITY CODE]], 0)+6,"CODE NOT VALID"))</f>
        <v>Row 196</v>
      </c>
      <c r="L188" s="206"/>
      <c r="M188" s="32"/>
      <c r="N188" s="32"/>
      <c r="O188" s="32"/>
      <c r="P188" s="32"/>
      <c r="Q188" s="32"/>
      <c r="R188" s="32"/>
      <c r="S188" s="32"/>
      <c r="T188" s="32"/>
      <c r="U188" s="32"/>
      <c r="V188" s="32"/>
      <c r="W188" s="32"/>
      <c r="X188" s="32"/>
      <c r="Y188" s="32"/>
      <c r="Z188" s="32"/>
      <c r="AA188" s="32"/>
      <c r="AB188" s="32"/>
      <c r="AC188" s="32"/>
      <c r="AD188" s="32"/>
      <c r="AE188" s="32"/>
    </row>
    <row r="189" spans="6:31" ht="16.350000000000001" customHeight="1" x14ac:dyDescent="0.2">
      <c r="F189" s="134">
        <v>508</v>
      </c>
      <c r="G189" s="43"/>
      <c r="H189" s="44"/>
      <c r="I189" s="182" t="str">
        <f t="shared" ca="1" si="2"/>
        <v>ORANGE COUNTY</v>
      </c>
      <c r="J189" s="182" t="str">
        <f ca="1">IF(ISBLANK(F189),"",IF(COUNTIF(ScheduleA!$F$8:$F$351,F189)=1, INDIRECT("ScheduleA!D" &amp; (MATCH(F189,Table2[CITY CODE], 0) +7)),"CODE NOT VALID"))</f>
        <v>La Palma</v>
      </c>
      <c r="K189" s="139" t="str">
        <f>IF(ISBLANK(F189),"",IF(COUNTIF(ScheduleA!$F$8:$F$351,F189)=1, "Row " &amp; MATCH(F189,Table2[[#All],[CITY CODE]], 0)+6,"CODE NOT VALID"))</f>
        <v>Row 197</v>
      </c>
      <c r="L189" s="206"/>
      <c r="M189" s="32"/>
      <c r="N189" s="32"/>
      <c r="O189" s="32"/>
      <c r="P189" s="32"/>
      <c r="Q189" s="32"/>
      <c r="R189" s="32"/>
      <c r="S189" s="32"/>
      <c r="T189" s="32"/>
      <c r="U189" s="32"/>
      <c r="V189" s="32"/>
      <c r="W189" s="32"/>
      <c r="X189" s="32"/>
      <c r="Y189" s="32"/>
      <c r="Z189" s="32"/>
      <c r="AA189" s="32"/>
      <c r="AB189" s="32"/>
      <c r="AC189" s="32"/>
      <c r="AD189" s="32"/>
      <c r="AE189" s="32"/>
    </row>
    <row r="190" spans="6:31" ht="16.350000000000001" customHeight="1" x14ac:dyDescent="0.2">
      <c r="F190" s="134">
        <v>870</v>
      </c>
      <c r="G190" s="43"/>
      <c r="H190" s="44"/>
      <c r="I190" s="182" t="str">
        <f t="shared" ca="1" si="2"/>
        <v>ORANGE COUNTY</v>
      </c>
      <c r="J190" s="182" t="str">
        <f ca="1">IF(ISBLANK(F190),"",IF(COUNTIF(ScheduleA!$F$8:$F$351,F190)=1, INDIRECT("ScheduleA!D" &amp; (MATCH(F190,Table2[CITY CODE], 0) +7)),"CODE NOT VALID"))</f>
        <v>Los Alamitos</v>
      </c>
      <c r="K190" s="139" t="str">
        <f>IF(ISBLANK(F190),"",IF(COUNTIF(ScheduleA!$F$8:$F$351,F190)=1, "Row " &amp; MATCH(F190,Table2[[#All],[CITY CODE]], 0)+6,"CODE NOT VALID"))</f>
        <v>Row 198</v>
      </c>
      <c r="L190" s="206"/>
      <c r="M190" s="32"/>
      <c r="N190" s="32"/>
      <c r="O190" s="32"/>
      <c r="P190" s="32"/>
      <c r="Q190" s="32"/>
      <c r="R190" s="32"/>
      <c r="S190" s="32"/>
      <c r="T190" s="32"/>
      <c r="U190" s="32"/>
      <c r="V190" s="32"/>
      <c r="W190" s="32"/>
      <c r="X190" s="32"/>
      <c r="Y190" s="32"/>
      <c r="Z190" s="32"/>
      <c r="AA190" s="32"/>
      <c r="AB190" s="32"/>
      <c r="AC190" s="32"/>
      <c r="AD190" s="32"/>
      <c r="AE190" s="32"/>
    </row>
    <row r="191" spans="6:31" ht="16.350000000000001" customHeight="1" x14ac:dyDescent="0.2">
      <c r="F191" s="134">
        <v>690</v>
      </c>
      <c r="G191" s="43"/>
      <c r="H191" s="44"/>
      <c r="I191" s="182" t="str">
        <f t="shared" ca="1" si="2"/>
        <v>ORANGE COUNTY</v>
      </c>
      <c r="J191" s="182" t="str">
        <f ca="1">IF(ISBLANK(F191),"",IF(COUNTIF(ScheduleA!$F$8:$F$351,F191)=1, INDIRECT("ScheduleA!D" &amp; (MATCH(F191,Table2[CITY CODE], 0) +7)),"CODE NOT VALID"))</f>
        <v>Placentia</v>
      </c>
      <c r="K191" s="139" t="str">
        <f>IF(ISBLANK(F191),"",IF(COUNTIF(ScheduleA!$F$8:$F$351,F191)=1, "Row " &amp; MATCH(F191,Table2[[#All],[CITY CODE]], 0)+6,"CODE NOT VALID"))</f>
        <v>Row 199</v>
      </c>
      <c r="L191" s="206"/>
      <c r="M191" s="32"/>
      <c r="N191" s="32"/>
      <c r="O191" s="32"/>
      <c r="P191" s="32"/>
      <c r="Q191" s="32"/>
      <c r="R191" s="32"/>
      <c r="S191" s="32"/>
      <c r="T191" s="32"/>
      <c r="U191" s="32"/>
      <c r="V191" s="32"/>
      <c r="W191" s="32"/>
      <c r="X191" s="32"/>
      <c r="Y191" s="32"/>
      <c r="Z191" s="32"/>
      <c r="AA191" s="32"/>
      <c r="AB191" s="32"/>
      <c r="AC191" s="32"/>
      <c r="AD191" s="32"/>
      <c r="AE191" s="32"/>
    </row>
    <row r="192" spans="6:31" ht="16.350000000000001" customHeight="1" x14ac:dyDescent="0.2">
      <c r="F192" s="134">
        <v>692</v>
      </c>
      <c r="G192" s="43"/>
      <c r="H192" s="44"/>
      <c r="I192" s="182" t="str">
        <f t="shared" ca="1" si="2"/>
        <v>ORANGE COUNTY</v>
      </c>
      <c r="J192" s="182" t="str">
        <f ca="1">IF(ISBLANK(F192),"",IF(COUNTIF(ScheduleA!$F$8:$F$351,F192)=1, INDIRECT("ScheduleA!D" &amp; (MATCH(F192,Table2[CITY CODE], 0) +7)),"CODE NOT VALID"))</f>
        <v>Santa Ana</v>
      </c>
      <c r="K192" s="139" t="str">
        <f>IF(ISBLANK(F192),"",IF(COUNTIF(ScheduleA!$F$8:$F$351,F192)=1, "Row " &amp; MATCH(F192,Table2[[#All],[CITY CODE]], 0)+6,"CODE NOT VALID"))</f>
        <v>Row 200</v>
      </c>
      <c r="L192" s="206"/>
      <c r="M192" s="32"/>
      <c r="N192" s="32"/>
      <c r="O192" s="32"/>
      <c r="P192" s="32"/>
      <c r="Q192" s="32"/>
      <c r="R192" s="32"/>
      <c r="S192" s="32"/>
      <c r="T192" s="32"/>
      <c r="U192" s="32"/>
      <c r="V192" s="32"/>
      <c r="W192" s="32"/>
      <c r="X192" s="32"/>
      <c r="Y192" s="32"/>
      <c r="Z192" s="32"/>
      <c r="AA192" s="32"/>
      <c r="AB192" s="32"/>
      <c r="AC192" s="32"/>
      <c r="AD192" s="32"/>
      <c r="AE192" s="32"/>
    </row>
    <row r="193" spans="6:31" ht="16.350000000000001" customHeight="1" x14ac:dyDescent="0.2">
      <c r="F193" s="134">
        <v>694</v>
      </c>
      <c r="G193" s="43"/>
      <c r="H193" s="44"/>
      <c r="I193" s="182" t="str">
        <f t="shared" ca="1" si="2"/>
        <v>ORANGE COUNTY</v>
      </c>
      <c r="J193" s="182" t="str">
        <f ca="1">IF(ISBLANK(F193),"",IF(COUNTIF(ScheduleA!$F$8:$F$351,F193)=1, INDIRECT("ScheduleA!D" &amp; (MATCH(F193,Table2[CITY CODE], 0) +7)),"CODE NOT VALID"))</f>
        <v>Seal Beach</v>
      </c>
      <c r="K193" s="139" t="str">
        <f>IF(ISBLANK(F193),"",IF(COUNTIF(ScheduleA!$F$8:$F$351,F193)=1, "Row " &amp; MATCH(F193,Table2[[#All],[CITY CODE]], 0)+6,"CODE NOT VALID"))</f>
        <v>Row 201</v>
      </c>
      <c r="L193" s="206"/>
      <c r="M193" s="32"/>
      <c r="N193" s="32"/>
      <c r="O193" s="32"/>
      <c r="P193" s="32"/>
      <c r="Q193" s="32"/>
      <c r="R193" s="32"/>
      <c r="S193" s="32"/>
      <c r="T193" s="32"/>
      <c r="U193" s="32"/>
      <c r="V193" s="32"/>
      <c r="W193" s="32"/>
      <c r="X193" s="32"/>
      <c r="Y193" s="32"/>
      <c r="Z193" s="32"/>
      <c r="AA193" s="32"/>
      <c r="AB193" s="32"/>
      <c r="AC193" s="32"/>
      <c r="AD193" s="32"/>
      <c r="AE193" s="32"/>
    </row>
    <row r="194" spans="6:31" ht="16.350000000000001" customHeight="1" x14ac:dyDescent="0.2">
      <c r="F194" s="134">
        <v>414</v>
      </c>
      <c r="G194" s="43"/>
      <c r="H194" s="44"/>
      <c r="I194" s="182" t="str">
        <f t="shared" ca="1" si="2"/>
        <v>ORANGE COUNTY</v>
      </c>
      <c r="J194" s="182" t="str">
        <f ca="1">IF(ISBLANK(F194),"",IF(COUNTIF(ScheduleA!$F$8:$F$351,F194)=1, INDIRECT("ScheduleA!D" &amp; (MATCH(F194,Table2[CITY CODE], 0) +7)),"CODE NOT VALID"))</f>
        <v>Stanton</v>
      </c>
      <c r="K194" s="139" t="str">
        <f>IF(ISBLANK(F194),"",IF(COUNTIF(ScheduleA!$F$8:$F$351,F194)=1, "Row " &amp; MATCH(F194,Table2[[#All],[CITY CODE]], 0)+6,"CODE NOT VALID"))</f>
        <v>Row 202</v>
      </c>
      <c r="L194" s="206"/>
      <c r="M194" s="32"/>
      <c r="N194" s="32"/>
      <c r="O194" s="32"/>
      <c r="P194" s="32"/>
      <c r="Q194" s="32"/>
      <c r="R194" s="32"/>
      <c r="S194" s="32"/>
      <c r="T194" s="32"/>
      <c r="U194" s="32"/>
      <c r="V194" s="32"/>
      <c r="W194" s="32"/>
      <c r="X194" s="32"/>
      <c r="Y194" s="32"/>
      <c r="Z194" s="32"/>
      <c r="AA194" s="32"/>
      <c r="AB194" s="32"/>
      <c r="AC194" s="32"/>
      <c r="AD194" s="32"/>
      <c r="AE194" s="32"/>
    </row>
    <row r="195" spans="6:31" ht="16.350000000000001" customHeight="1" x14ac:dyDescent="0.2">
      <c r="F195" s="134" t="s">
        <v>625</v>
      </c>
      <c r="G195" s="43"/>
      <c r="H195" s="44"/>
      <c r="I195" s="182" t="str">
        <f t="shared" ca="1" si="2"/>
        <v>ORANGE COUNTY</v>
      </c>
      <c r="J195" s="184" t="str">
        <f ca="1">IF(ISBLANK(F195),"",IF(COUNTIF(ScheduleA!$F$8:$F$351,F195)=1, INDIRECT("ScheduleA!D" &amp; (MATCH(F195,Table2[CITY CODE], 0) +7)),"CODE NOT VALID"))</f>
        <v>Westminster</v>
      </c>
      <c r="K195" s="139" t="str">
        <f>IF(ISBLANK(F195),"",IF(COUNTIF(ScheduleA!$F$8:$F$351,F195)=1, "Row " &amp; MATCH(F195,Table2[[#All],[CITY CODE]], 0)+6,"CODE NOT VALID"))</f>
        <v>Row 203</v>
      </c>
      <c r="L195" s="206"/>
      <c r="M195" s="32"/>
      <c r="N195" s="32"/>
      <c r="O195" s="32"/>
      <c r="P195" s="32"/>
      <c r="Q195" s="32"/>
      <c r="R195" s="32"/>
      <c r="S195" s="32"/>
      <c r="T195" s="32"/>
      <c r="U195" s="32"/>
      <c r="V195" s="32"/>
      <c r="W195" s="32"/>
      <c r="X195" s="32"/>
      <c r="Y195" s="32"/>
      <c r="Z195" s="32"/>
      <c r="AA195" s="32"/>
      <c r="AB195" s="32"/>
      <c r="AC195" s="32"/>
      <c r="AD195" s="32"/>
      <c r="AE195" s="32"/>
    </row>
    <row r="196" spans="6:31" ht="16.350000000000001" customHeight="1" x14ac:dyDescent="0.2">
      <c r="F196" s="134">
        <v>513</v>
      </c>
      <c r="G196" s="43"/>
      <c r="H196" s="44"/>
      <c r="I196" s="182" t="str">
        <f t="shared" ca="1" si="2"/>
        <v>PLACER COUNTY</v>
      </c>
      <c r="J196" s="182" t="str">
        <f ca="1">IF(ISBLANK(F196),"",IF(COUNTIF(ScheduleA!$F$8:$F$351,F196)=1, INDIRECT("ScheduleA!D" &amp; (MATCH(F196,Table2[CITY CODE], 0) +7)),"CODE NOT VALID"))</f>
        <v>Loomis</v>
      </c>
      <c r="K196" s="139" t="str">
        <f>IF(ISBLANK(F196),"",IF(COUNTIF(ScheduleA!$F$8:$F$351,F196)=1, "Row " &amp; MATCH(F196,Table2[[#All],[CITY CODE]], 0)+6,"CODE NOT VALID"))</f>
        <v>Row 205</v>
      </c>
      <c r="L196" s="206"/>
      <c r="M196" s="32"/>
      <c r="N196" s="32"/>
      <c r="O196" s="32"/>
      <c r="P196" s="32"/>
      <c r="Q196" s="32"/>
      <c r="R196" s="32"/>
      <c r="S196" s="32"/>
      <c r="T196" s="32"/>
      <c r="U196" s="32"/>
      <c r="V196" s="32"/>
      <c r="W196" s="32"/>
      <c r="X196" s="32"/>
      <c r="Y196" s="32"/>
      <c r="Z196" s="32"/>
      <c r="AA196" s="32"/>
      <c r="AB196" s="32"/>
      <c r="AC196" s="32"/>
      <c r="AD196" s="32"/>
      <c r="AE196" s="32"/>
    </row>
    <row r="197" spans="6:31" ht="16.350000000000001" customHeight="1" x14ac:dyDescent="0.2">
      <c r="F197" s="134">
        <v>697</v>
      </c>
      <c r="G197" s="43"/>
      <c r="H197" s="44"/>
      <c r="I197" s="182" t="str">
        <f t="shared" ca="1" si="2"/>
        <v>PLACER COUNTY</v>
      </c>
      <c r="J197" s="182" t="str">
        <f ca="1">IF(ISBLANK(F197),"",IF(COUNTIF(ScheduleA!$F$8:$F$351,F197)=1, INDIRECT("ScheduleA!D" &amp; (MATCH(F197,Table2[CITY CODE], 0) +7)),"CODE NOT VALID"))</f>
        <v>Roseville</v>
      </c>
      <c r="K197" s="139" t="str">
        <f>IF(ISBLANK(F197),"",IF(COUNTIF(ScheduleA!$F$8:$F$351,F197)=1, "Row " &amp; MATCH(F197,Table2[[#All],[CITY CODE]], 0)+6,"CODE NOT VALID"))</f>
        <v>Row 206</v>
      </c>
      <c r="L197" s="206"/>
      <c r="M197" s="32"/>
      <c r="N197" s="32"/>
      <c r="O197" s="32"/>
      <c r="P197" s="32"/>
      <c r="Q197" s="32"/>
      <c r="R197" s="32"/>
      <c r="S197" s="32"/>
      <c r="T197" s="32"/>
      <c r="U197" s="32"/>
      <c r="V197" s="32"/>
      <c r="W197" s="32"/>
      <c r="X197" s="32"/>
      <c r="Y197" s="32"/>
      <c r="Z197" s="32"/>
      <c r="AA197" s="32"/>
      <c r="AB197" s="32"/>
      <c r="AC197" s="32"/>
      <c r="AD197" s="32"/>
      <c r="AE197" s="32"/>
    </row>
    <row r="198" spans="6:31" ht="16.350000000000001" customHeight="1" x14ac:dyDescent="0.2">
      <c r="F198" s="134">
        <v>26</v>
      </c>
      <c r="G198" s="43"/>
      <c r="H198" s="44"/>
      <c r="I198" s="182" t="str">
        <f t="shared" ca="1" si="2"/>
        <v>RIVERSIDE COUNTY</v>
      </c>
      <c r="J198" s="182" t="str">
        <f ca="1">IF(ISBLANK(F198),"",IF(COUNTIF(ScheduleA!$F$8:$F$351,F198)=1, INDIRECT("ScheduleA!D" &amp; (MATCH(F198,Table2[CITY CODE], 0) +7)),"CODE NOT VALID"))</f>
        <v>RIVERSIDE COUNTY</v>
      </c>
      <c r="K198" s="139" t="str">
        <f>IF(ISBLANK(F198),"",IF(COUNTIF(ScheduleA!$F$8:$F$351,F198)=1, "Row " &amp; MATCH(F198,Table2[[#All],[CITY CODE]], 0)+6,"CODE NOT VALID"))</f>
        <v>Row 207</v>
      </c>
      <c r="L198" s="206"/>
      <c r="M198" s="32"/>
      <c r="N198" s="32"/>
      <c r="O198" s="32"/>
      <c r="P198" s="32"/>
      <c r="Q198" s="32"/>
      <c r="R198" s="32"/>
      <c r="S198" s="32"/>
      <c r="T198" s="32"/>
      <c r="U198" s="32"/>
      <c r="V198" s="32"/>
      <c r="W198" s="32"/>
      <c r="X198" s="32"/>
      <c r="Y198" s="32"/>
      <c r="Z198" s="32"/>
      <c r="AA198" s="32"/>
      <c r="AB198" s="32"/>
      <c r="AC198" s="32"/>
      <c r="AD198" s="32"/>
      <c r="AE198" s="32"/>
    </row>
    <row r="199" spans="6:31" ht="16.350000000000001" customHeight="1" x14ac:dyDescent="0.2">
      <c r="F199" s="134">
        <v>814</v>
      </c>
      <c r="G199" s="43"/>
      <c r="H199" s="44"/>
      <c r="I199" s="182" t="str">
        <f t="shared" ca="1" si="2"/>
        <v>RIVERSIDE COUNTY</v>
      </c>
      <c r="J199" s="182" t="str">
        <f ca="1">IF(ISBLANK(F199),"",IF(COUNTIF(ScheduleA!$F$8:$F$351,F199)=1, INDIRECT("ScheduleA!D" &amp; (MATCH(F199,Table2[CITY CODE], 0) +7)),"CODE NOT VALID"))</f>
        <v>Blythe</v>
      </c>
      <c r="K199" s="139" t="str">
        <f>IF(ISBLANK(F199),"",IF(COUNTIF(ScheduleA!$F$8:$F$351,F199)=1, "Row " &amp; MATCH(F199,Table2[[#All],[CITY CODE]], 0)+6,"CODE NOT VALID"))</f>
        <v>Row 208</v>
      </c>
      <c r="L199" s="206"/>
      <c r="M199" s="32"/>
      <c r="N199" s="32"/>
      <c r="O199" s="32"/>
      <c r="P199" s="32"/>
      <c r="Q199" s="32"/>
      <c r="R199" s="32"/>
      <c r="S199" s="32"/>
      <c r="T199" s="32"/>
      <c r="U199" s="32"/>
      <c r="V199" s="32"/>
      <c r="W199" s="32"/>
      <c r="X199" s="32"/>
      <c r="Y199" s="32"/>
      <c r="Z199" s="32"/>
      <c r="AA199" s="32"/>
      <c r="AB199" s="32"/>
      <c r="AC199" s="32"/>
      <c r="AD199" s="32"/>
      <c r="AE199" s="32"/>
    </row>
    <row r="200" spans="6:31" ht="16.350000000000001" customHeight="1" x14ac:dyDescent="0.2">
      <c r="F200" s="134">
        <v>232</v>
      </c>
      <c r="G200" s="43"/>
      <c r="H200" s="44"/>
      <c r="I200" s="182" t="str">
        <f t="shared" ca="1" si="2"/>
        <v>RIVERSIDE COUNTY</v>
      </c>
      <c r="J200" s="182" t="str">
        <f ca="1">IF(ISBLANK(F200),"",IF(COUNTIF(ScheduleA!$F$8:$F$351,F200)=1, INDIRECT("ScheduleA!D" &amp; (MATCH(F200,Table2[CITY CODE], 0) +7)),"CODE NOT VALID"))</f>
        <v>Cathedral City</v>
      </c>
      <c r="K200" s="139" t="str">
        <f>IF(ISBLANK(F200),"",IF(COUNTIF(ScheduleA!$F$8:$F$351,F200)=1, "Row " &amp; MATCH(F200,Table2[[#All],[CITY CODE]], 0)+6,"CODE NOT VALID"))</f>
        <v>Row 209</v>
      </c>
      <c r="L200" s="206"/>
      <c r="M200" s="32"/>
      <c r="N200" s="32"/>
      <c r="O200" s="32"/>
      <c r="P200" s="32"/>
      <c r="Q200" s="32"/>
      <c r="R200" s="32"/>
      <c r="S200" s="32"/>
      <c r="T200" s="32"/>
      <c r="U200" s="32"/>
      <c r="V200" s="32"/>
      <c r="W200" s="32"/>
      <c r="X200" s="32"/>
      <c r="Y200" s="32"/>
      <c r="Z200" s="32"/>
      <c r="AA200" s="32"/>
      <c r="AB200" s="32"/>
      <c r="AC200" s="32"/>
      <c r="AD200" s="32"/>
      <c r="AE200" s="32"/>
    </row>
    <row r="201" spans="6:31" ht="16.350000000000001" customHeight="1" x14ac:dyDescent="0.2">
      <c r="F201" s="136">
        <v>416</v>
      </c>
      <c r="G201" s="43"/>
      <c r="H201" s="44"/>
      <c r="I201" s="182" t="str">
        <f t="shared" ca="1" si="2"/>
        <v>RIVERSIDE COUNTY</v>
      </c>
      <c r="J201" s="182" t="str">
        <f ca="1">IF(ISBLANK(F201),"",IF(COUNTIF(ScheduleA!$F$8:$F$351,F201)=1, INDIRECT("ScheduleA!D" &amp; (MATCH(F201,Table2[CITY CODE], 0) +7)),"CODE NOT VALID"))</f>
        <v>Coachella</v>
      </c>
      <c r="K201" s="139" t="str">
        <f>IF(ISBLANK(F201),"",IF(COUNTIF(ScheduleA!$F$8:$F$351,F201)=1, "Row " &amp; MATCH(F201,Table2[[#All],[CITY CODE]], 0)+6,"CODE NOT VALID"))</f>
        <v>Row 210</v>
      </c>
      <c r="L201" s="206"/>
      <c r="M201" s="32"/>
      <c r="N201" s="32"/>
      <c r="O201" s="32"/>
      <c r="P201" s="32"/>
      <c r="Q201" s="32"/>
      <c r="R201" s="32"/>
      <c r="S201" s="32"/>
      <c r="T201" s="32"/>
      <c r="U201" s="32"/>
      <c r="V201" s="32"/>
      <c r="W201" s="32"/>
      <c r="X201" s="32"/>
      <c r="Y201" s="32"/>
      <c r="Z201" s="32"/>
      <c r="AA201" s="32"/>
      <c r="AB201" s="32"/>
      <c r="AC201" s="32"/>
      <c r="AD201" s="32"/>
      <c r="AE201" s="32"/>
    </row>
    <row r="202" spans="6:31" ht="16.350000000000001" customHeight="1" x14ac:dyDescent="0.2">
      <c r="F202" s="136">
        <v>938</v>
      </c>
      <c r="G202" s="43"/>
      <c r="H202" s="44"/>
      <c r="I202" s="182" t="str">
        <f t="shared" ref="I202:I265" ca="1" si="3">VLOOKUP(J202,CountyLookup,2, FALSE)</f>
        <v>RIVERSIDE COUNTY</v>
      </c>
      <c r="J202" s="182" t="str">
        <f ca="1">IF(ISBLANK(F202),"",IF(COUNTIF(ScheduleA!$F$8:$F$351,F202)=1, INDIRECT("ScheduleA!D" &amp; (MATCH(F202,Table2[CITY CODE], 0) +7)),"CODE NOT VALID"))</f>
        <v>Corona</v>
      </c>
      <c r="K202" s="139" t="str">
        <f>IF(ISBLANK(F202),"",IF(COUNTIF(ScheduleA!$F$8:$F$351,F202)=1, "Row " &amp; MATCH(F202,Table2[[#All],[CITY CODE]], 0)+6,"CODE NOT VALID"))</f>
        <v>Row 211</v>
      </c>
      <c r="L202" s="206"/>
      <c r="M202" s="32"/>
      <c r="N202" s="32"/>
      <c r="O202" s="32"/>
      <c r="P202" s="32"/>
      <c r="Q202" s="32"/>
      <c r="R202" s="32"/>
      <c r="S202" s="32"/>
      <c r="T202" s="32"/>
      <c r="U202" s="32"/>
      <c r="V202" s="32"/>
      <c r="W202" s="32"/>
      <c r="X202" s="32"/>
      <c r="Y202" s="32"/>
      <c r="Z202" s="32"/>
      <c r="AA202" s="32"/>
      <c r="AB202" s="32"/>
      <c r="AC202" s="32"/>
      <c r="AD202" s="32"/>
      <c r="AE202" s="32"/>
    </row>
    <row r="203" spans="6:31" ht="16.350000000000001" customHeight="1" x14ac:dyDescent="0.2">
      <c r="F203" s="134">
        <v>515</v>
      </c>
      <c r="G203" s="43"/>
      <c r="H203" s="44"/>
      <c r="I203" s="182" t="str">
        <f t="shared" ca="1" si="3"/>
        <v>RIVERSIDE COUNTY</v>
      </c>
      <c r="J203" s="182" t="str">
        <f ca="1">IF(ISBLANK(F203),"",IF(COUNTIF(ScheduleA!$F$8:$F$351,F203)=1, INDIRECT("ScheduleA!D" &amp; (MATCH(F203,Table2[CITY CODE], 0) +7)),"CODE NOT VALID"))</f>
        <v xml:space="preserve">Hemet                       </v>
      </c>
      <c r="K203" s="139" t="str">
        <f>IF(ISBLANK(F203),"",IF(COUNTIF(ScheduleA!$F$8:$F$351,F203)=1, "Row " &amp; MATCH(F203,Table2[[#All],[CITY CODE]], 0)+6,"CODE NOT VALID"))</f>
        <v>Row 212</v>
      </c>
      <c r="L203" s="206"/>
      <c r="M203" s="32"/>
      <c r="N203" s="32"/>
      <c r="O203" s="32"/>
      <c r="P203" s="32"/>
      <c r="Q203" s="32"/>
      <c r="R203" s="32"/>
      <c r="S203" s="32"/>
      <c r="T203" s="32"/>
      <c r="U203" s="32"/>
      <c r="V203" s="32"/>
      <c r="W203" s="32"/>
      <c r="X203" s="32"/>
      <c r="Y203" s="32"/>
      <c r="Z203" s="32"/>
      <c r="AA203" s="32"/>
      <c r="AB203" s="32"/>
      <c r="AC203" s="32"/>
      <c r="AD203" s="32"/>
      <c r="AE203" s="32"/>
    </row>
    <row r="204" spans="6:31" ht="16.350000000000001" customHeight="1" x14ac:dyDescent="0.2">
      <c r="F204" s="134">
        <v>517</v>
      </c>
      <c r="G204" s="43"/>
      <c r="H204" s="44"/>
      <c r="I204" s="182" t="str">
        <f t="shared" ca="1" si="3"/>
        <v>RIVERSIDE COUNTY</v>
      </c>
      <c r="J204" s="182" t="str">
        <f ca="1">IF(ISBLANK(F204),"",IF(COUNTIF(ScheduleA!$F$8:$F$351,F204)=1, INDIRECT("ScheduleA!D" &amp; (MATCH(F204,Table2[CITY CODE], 0) +7)),"CODE NOT VALID"))</f>
        <v xml:space="preserve">Indio                            </v>
      </c>
      <c r="K204" s="139" t="str">
        <f>IF(ISBLANK(F204),"",IF(COUNTIF(ScheduleA!$F$8:$F$351,F204)=1, "Row " &amp; MATCH(F204,Table2[[#All],[CITY CODE]], 0)+6,"CODE NOT VALID"))</f>
        <v>Row 213</v>
      </c>
      <c r="L204" s="206"/>
      <c r="M204" s="32"/>
      <c r="N204" s="32"/>
      <c r="O204" s="32"/>
      <c r="P204" s="32"/>
      <c r="Q204" s="32"/>
      <c r="R204" s="32"/>
      <c r="S204" s="32"/>
      <c r="T204" s="32"/>
      <c r="U204" s="32"/>
      <c r="V204" s="32"/>
      <c r="W204" s="32"/>
      <c r="X204" s="32"/>
      <c r="Y204" s="32"/>
      <c r="Z204" s="32"/>
      <c r="AA204" s="32"/>
      <c r="AB204" s="32"/>
      <c r="AC204" s="32"/>
      <c r="AD204" s="32"/>
      <c r="AE204" s="32"/>
    </row>
    <row r="205" spans="6:31" ht="16.350000000000001" customHeight="1" x14ac:dyDescent="0.2">
      <c r="F205" s="134">
        <v>872</v>
      </c>
      <c r="G205" s="43"/>
      <c r="H205" s="44"/>
      <c r="I205" s="182" t="str">
        <f t="shared" ca="1" si="3"/>
        <v>RIVERSIDE COUNTY</v>
      </c>
      <c r="J205" s="182" t="str">
        <f ca="1">IF(ISBLANK(F205),"",IF(COUNTIF(ScheduleA!$F$8:$F$351,F205)=1, INDIRECT("ScheduleA!D" &amp; (MATCH(F205,Table2[CITY CODE], 0) +7)),"CODE NOT VALID"))</f>
        <v>Lake Elsinore</v>
      </c>
      <c r="K205" s="139" t="str">
        <f>IF(ISBLANK(F205),"",IF(COUNTIF(ScheduleA!$F$8:$F$351,F205)=1, "Row " &amp; MATCH(F205,Table2[[#All],[CITY CODE]], 0)+6,"CODE NOT VALID"))</f>
        <v>Row 214</v>
      </c>
      <c r="L205" s="206"/>
      <c r="M205" s="32"/>
      <c r="N205" s="32"/>
      <c r="O205" s="32"/>
      <c r="P205" s="32"/>
      <c r="Q205" s="32"/>
      <c r="R205" s="32"/>
      <c r="S205" s="32"/>
      <c r="T205" s="32"/>
      <c r="U205" s="32"/>
      <c r="V205" s="32"/>
      <c r="W205" s="32"/>
      <c r="X205" s="32"/>
      <c r="Y205" s="32"/>
      <c r="Z205" s="32"/>
      <c r="AA205" s="32"/>
      <c r="AB205" s="32"/>
      <c r="AC205" s="32"/>
      <c r="AD205" s="32"/>
      <c r="AE205" s="32"/>
    </row>
    <row r="206" spans="6:31" ht="16.350000000000001" customHeight="1" x14ac:dyDescent="0.2">
      <c r="F206" s="134">
        <v>521</v>
      </c>
      <c r="G206" s="43"/>
      <c r="H206" s="44"/>
      <c r="I206" s="182" t="str">
        <f t="shared" ca="1" si="3"/>
        <v>RIVERSIDE COUNTY</v>
      </c>
      <c r="J206" s="182" t="str">
        <f ca="1">IF(ISBLANK(F206),"",IF(COUNTIF(ScheduleA!$F$8:$F$351,F206)=1, INDIRECT("ScheduleA!D" &amp; (MATCH(F206,Table2[CITY CODE], 0) +7)),"CODE NOT VALID"))</f>
        <v xml:space="preserve">La Quinta                     </v>
      </c>
      <c r="K206" s="139" t="str">
        <f>IF(ISBLANK(F206),"",IF(COUNTIF(ScheduleA!$F$8:$F$351,F206)=1, "Row " &amp; MATCH(F206,Table2[[#All],[CITY CODE]], 0)+6,"CODE NOT VALID"))</f>
        <v>Row 215</v>
      </c>
      <c r="L206" s="206"/>
      <c r="M206" s="32"/>
      <c r="N206" s="32"/>
      <c r="O206" s="32"/>
      <c r="P206" s="32"/>
      <c r="Q206" s="32"/>
      <c r="R206" s="32"/>
      <c r="S206" s="32"/>
      <c r="T206" s="32"/>
      <c r="U206" s="32"/>
      <c r="V206" s="32"/>
      <c r="W206" s="32"/>
      <c r="X206" s="32"/>
      <c r="Y206" s="32"/>
      <c r="Z206" s="32"/>
      <c r="AA206" s="32"/>
      <c r="AB206" s="32"/>
      <c r="AC206" s="32"/>
      <c r="AD206" s="32"/>
      <c r="AE206" s="32"/>
    </row>
    <row r="207" spans="6:31" ht="16.350000000000001" customHeight="1" x14ac:dyDescent="0.2">
      <c r="F207" s="136">
        <v>525</v>
      </c>
      <c r="G207" s="43"/>
      <c r="H207" s="44"/>
      <c r="I207" s="182" t="str">
        <f t="shared" ca="1" si="3"/>
        <v>RIVERSIDE COUNTY</v>
      </c>
      <c r="J207" s="182" t="str">
        <f ca="1">IF(ISBLANK(F207),"",IF(COUNTIF(ScheduleA!$F$8:$F$351,F207)=1, INDIRECT("ScheduleA!D" &amp; (MATCH(F207,Table2[CITY CODE], 0) +7)),"CODE NOT VALID"))</f>
        <v xml:space="preserve">Menifee                       </v>
      </c>
      <c r="K207" s="139" t="str">
        <f>IF(ISBLANK(F207),"",IF(COUNTIF(ScheduleA!$F$8:$F$351,F207)=1, "Row " &amp; MATCH(F207,Table2[[#All],[CITY CODE]], 0)+6,"CODE NOT VALID"))</f>
        <v>Row 216</v>
      </c>
      <c r="L207" s="206"/>
      <c r="M207" s="32"/>
      <c r="N207" s="32"/>
      <c r="O207" s="32"/>
      <c r="P207" s="32"/>
      <c r="Q207" s="32"/>
      <c r="R207" s="32"/>
      <c r="S207" s="32"/>
      <c r="T207" s="32"/>
      <c r="U207" s="32"/>
      <c r="V207" s="32"/>
      <c r="W207" s="32"/>
      <c r="X207" s="32"/>
      <c r="Y207" s="32"/>
      <c r="Z207" s="32"/>
      <c r="AA207" s="32"/>
      <c r="AB207" s="32"/>
      <c r="AC207" s="32"/>
      <c r="AD207" s="32"/>
      <c r="AE207" s="32"/>
    </row>
    <row r="208" spans="6:31" ht="16.350000000000001" customHeight="1" x14ac:dyDescent="0.2">
      <c r="F208" s="134">
        <v>701</v>
      </c>
      <c r="G208" s="43"/>
      <c r="H208" s="44"/>
      <c r="I208" s="182" t="str">
        <f t="shared" ca="1" si="3"/>
        <v>RIVERSIDE COUNTY</v>
      </c>
      <c r="J208" s="182" t="str">
        <f ca="1">IF(ISBLANK(F208),"",IF(COUNTIF(ScheduleA!$F$8:$F$351,F208)=1, INDIRECT("ScheduleA!D" &amp; (MATCH(F208,Table2[CITY CODE], 0) +7)),"CODE NOT VALID"))</f>
        <v>Murrieta</v>
      </c>
      <c r="K208" s="139" t="str">
        <f>IF(ISBLANK(F208),"",IF(COUNTIF(ScheduleA!$F$8:$F$351,F208)=1, "Row " &amp; MATCH(F208,Table2[[#All],[CITY CODE]], 0)+6,"CODE NOT VALID"))</f>
        <v>Row 217</v>
      </c>
      <c r="L208" s="206"/>
      <c r="M208" s="32"/>
      <c r="N208" s="32"/>
      <c r="O208" s="32"/>
      <c r="P208" s="32"/>
      <c r="Q208" s="32"/>
      <c r="R208" s="32"/>
      <c r="S208" s="32"/>
      <c r="T208" s="32"/>
      <c r="U208" s="32"/>
      <c r="V208" s="32"/>
      <c r="W208" s="32"/>
      <c r="X208" s="32"/>
      <c r="Y208" s="32"/>
      <c r="Z208" s="32"/>
      <c r="AA208" s="32"/>
      <c r="AB208" s="32"/>
      <c r="AC208" s="32"/>
      <c r="AD208" s="32"/>
      <c r="AE208" s="32"/>
    </row>
    <row r="209" spans="6:31" ht="16.350000000000001" customHeight="1" x14ac:dyDescent="0.2">
      <c r="F209" s="134">
        <v>699</v>
      </c>
      <c r="G209" s="43"/>
      <c r="H209" s="44"/>
      <c r="I209" s="182" t="str">
        <f t="shared" ca="1" si="3"/>
        <v>RIVERSIDE COUNTY</v>
      </c>
      <c r="J209" s="182" t="str">
        <f ca="1">IF(ISBLANK(F209),"",IF(COUNTIF(ScheduleA!$F$8:$F$351,F209)=1, INDIRECT("ScheduleA!D" &amp; (MATCH(F209,Table2[CITY CODE], 0) +7)),"CODE NOT VALID"))</f>
        <v>Norco</v>
      </c>
      <c r="K209" s="139" t="str">
        <f>IF(ISBLANK(F209),"",IF(COUNTIF(ScheduleA!$F$8:$F$351,F209)=1, "Row " &amp; MATCH(F209,Table2[[#All],[CITY CODE]], 0)+6,"CODE NOT VALID"))</f>
        <v>Row 218</v>
      </c>
      <c r="L209" s="206"/>
      <c r="M209" s="32"/>
      <c r="N209" s="32"/>
      <c r="O209" s="32"/>
      <c r="P209" s="32"/>
      <c r="Q209" s="32"/>
      <c r="R209" s="32"/>
      <c r="S209" s="32"/>
      <c r="T209" s="32"/>
      <c r="U209" s="32"/>
      <c r="V209" s="32"/>
      <c r="W209" s="32"/>
      <c r="X209" s="32"/>
      <c r="Y209" s="32"/>
      <c r="Z209" s="32"/>
      <c r="AA209" s="32"/>
      <c r="AB209" s="32"/>
      <c r="AC209" s="32"/>
      <c r="AD209" s="32"/>
      <c r="AE209" s="32"/>
    </row>
    <row r="210" spans="6:31" ht="16.350000000000001" customHeight="1" x14ac:dyDescent="0.2">
      <c r="F210" s="136">
        <v>621</v>
      </c>
      <c r="G210" s="43"/>
      <c r="H210" s="44"/>
      <c r="I210" s="182" t="str">
        <f t="shared" ca="1" si="3"/>
        <v>RIVERSIDE COUNTY</v>
      </c>
      <c r="J210" s="182" t="str">
        <f ca="1">IF(ISBLANK(F210),"",IF(COUNTIF(ScheduleA!$F$8:$F$351,F210)=1, INDIRECT("ScheduleA!D" &amp; (MATCH(F210,Table2[CITY CODE], 0) +7)),"CODE NOT VALID"))</f>
        <v xml:space="preserve">Palm Springs               </v>
      </c>
      <c r="K210" s="139" t="str">
        <f>IF(ISBLANK(F210),"",IF(COUNTIF(ScheduleA!$F$8:$F$351,F210)=1, "Row " &amp; MATCH(F210,Table2[[#All],[CITY CODE]], 0)+6,"CODE NOT VALID"))</f>
        <v>Row 219</v>
      </c>
      <c r="L210" s="206"/>
      <c r="M210" s="32"/>
      <c r="N210" s="32"/>
      <c r="O210" s="32"/>
      <c r="P210" s="32"/>
      <c r="Q210" s="32"/>
      <c r="R210" s="32"/>
      <c r="S210" s="32"/>
      <c r="T210" s="32"/>
      <c r="U210" s="32"/>
      <c r="V210" s="32"/>
      <c r="W210" s="32"/>
      <c r="X210" s="32"/>
      <c r="Y210" s="32"/>
      <c r="Z210" s="32"/>
      <c r="AA210" s="32"/>
      <c r="AB210" s="32"/>
      <c r="AC210" s="32"/>
      <c r="AD210" s="32"/>
      <c r="AE210" s="32"/>
    </row>
    <row r="211" spans="6:31" ht="16.350000000000001" customHeight="1" x14ac:dyDescent="0.2">
      <c r="F211" s="134">
        <v>519</v>
      </c>
      <c r="G211" s="43"/>
      <c r="H211" s="44"/>
      <c r="I211" s="182" t="str">
        <f t="shared" ca="1" si="3"/>
        <v>RIVERSIDE COUNTY</v>
      </c>
      <c r="J211" s="182" t="str">
        <f ca="1">IF(ISBLANK(F211),"",IF(COUNTIF(ScheduleA!$F$8:$F$351,F211)=1, INDIRECT("ScheduleA!D" &amp; (MATCH(F211,Table2[CITY CODE], 0) +7)),"CODE NOT VALID"))</f>
        <v xml:space="preserve">Riverside                     </v>
      </c>
      <c r="K211" s="139" t="str">
        <f>IF(ISBLANK(F211),"",IF(COUNTIF(ScheduleA!$F$8:$F$351,F211)=1, "Row " &amp; MATCH(F211,Table2[[#All],[CITY CODE]], 0)+6,"CODE NOT VALID"))</f>
        <v>Row 220</v>
      </c>
      <c r="L211" s="206"/>
      <c r="M211" s="32"/>
      <c r="N211" s="32"/>
      <c r="O211" s="32"/>
      <c r="P211" s="32"/>
      <c r="Q211" s="32"/>
      <c r="R211" s="32"/>
      <c r="S211" s="32"/>
      <c r="T211" s="32"/>
      <c r="U211" s="32"/>
      <c r="V211" s="32"/>
      <c r="W211" s="32"/>
      <c r="X211" s="32"/>
      <c r="Y211" s="32"/>
      <c r="Z211" s="32"/>
      <c r="AA211" s="32"/>
      <c r="AB211" s="32"/>
      <c r="AC211" s="32"/>
      <c r="AD211" s="32"/>
      <c r="AE211" s="32"/>
    </row>
    <row r="212" spans="6:31" ht="16.350000000000001" customHeight="1" x14ac:dyDescent="0.2">
      <c r="F212" s="134">
        <v>874</v>
      </c>
      <c r="G212" s="43"/>
      <c r="H212" s="44"/>
      <c r="I212" s="182" t="str">
        <f t="shared" ca="1" si="3"/>
        <v>RIVERSIDE COUNTY</v>
      </c>
      <c r="J212" s="182" t="str">
        <f ca="1">IF(ISBLANK(F212),"",IF(COUNTIF(ScheduleA!$F$8:$F$351,F212)=1, INDIRECT("ScheduleA!D" &amp; (MATCH(F212,Table2[CITY CODE], 0) +7)),"CODE NOT VALID"))</f>
        <v>San Jacinto</v>
      </c>
      <c r="K212" s="139" t="str">
        <f>IF(ISBLANK(F212),"",IF(COUNTIF(ScheduleA!$F$8:$F$351,F212)=1, "Row " &amp; MATCH(F212,Table2[[#All],[CITY CODE]], 0)+6,"CODE NOT VALID"))</f>
        <v>Row 221</v>
      </c>
      <c r="L212" s="206"/>
      <c r="M212" s="32"/>
      <c r="N212" s="32"/>
      <c r="O212" s="32"/>
      <c r="P212" s="32"/>
      <c r="Q212" s="32"/>
      <c r="R212" s="32"/>
      <c r="S212" s="32"/>
      <c r="T212" s="32"/>
      <c r="U212" s="32"/>
      <c r="V212" s="32"/>
      <c r="W212" s="32"/>
      <c r="X212" s="32"/>
      <c r="Y212" s="32"/>
      <c r="Z212" s="32"/>
      <c r="AA212" s="32"/>
      <c r="AB212" s="32"/>
      <c r="AC212" s="32"/>
      <c r="AD212" s="32"/>
      <c r="AE212" s="32"/>
    </row>
    <row r="213" spans="6:31" ht="16.350000000000001" customHeight="1" x14ac:dyDescent="0.2">
      <c r="F213" s="134">
        <v>523</v>
      </c>
      <c r="G213" s="43"/>
      <c r="H213" s="44"/>
      <c r="I213" s="182" t="str">
        <f t="shared" ca="1" si="3"/>
        <v>RIVERSIDE COUNTY</v>
      </c>
      <c r="J213" s="182" t="str">
        <f ca="1">IF(ISBLANK(F213),"",IF(COUNTIF(ScheduleA!$F$8:$F$351,F213)=1, INDIRECT("ScheduleA!D" &amp; (MATCH(F213,Table2[CITY CODE], 0) +7)),"CODE NOT VALID"))</f>
        <v xml:space="preserve">Temecula                    </v>
      </c>
      <c r="K213" s="139" t="str">
        <f>IF(ISBLANK(F213),"",IF(COUNTIF(ScheduleA!$F$8:$F$351,F213)=1, "Row " &amp; MATCH(F213,Table2[[#All],[CITY CODE]], 0)+6,"CODE NOT VALID"))</f>
        <v>Row 222</v>
      </c>
      <c r="L213" s="206"/>
      <c r="M213" s="32"/>
      <c r="N213" s="32"/>
      <c r="O213" s="32"/>
      <c r="P213" s="32"/>
      <c r="Q213" s="32"/>
      <c r="R213" s="32"/>
      <c r="S213" s="32"/>
      <c r="T213" s="32"/>
      <c r="U213" s="32"/>
      <c r="V213" s="32"/>
      <c r="W213" s="32"/>
      <c r="X213" s="32"/>
      <c r="Y213" s="32"/>
      <c r="Z213" s="32"/>
      <c r="AA213" s="32"/>
      <c r="AB213" s="32"/>
      <c r="AC213" s="32"/>
      <c r="AD213" s="32"/>
      <c r="AE213" s="32"/>
    </row>
    <row r="214" spans="6:31" ht="16.350000000000001" customHeight="1" x14ac:dyDescent="0.2">
      <c r="F214" s="134">
        <v>703</v>
      </c>
      <c r="G214" s="43"/>
      <c r="H214" s="44"/>
      <c r="I214" s="182" t="str">
        <f t="shared" ca="1" si="3"/>
        <v>RIVERSIDE COUNTY</v>
      </c>
      <c r="J214" s="182" t="str">
        <f ca="1">IF(ISBLANK(F214),"",IF(COUNTIF(ScheduleA!$F$8:$F$351,F214)=1, INDIRECT("ScheduleA!D" &amp; (MATCH(F214,Table2[CITY CODE], 0) +7)),"CODE NOT VALID"))</f>
        <v>Wildomar</v>
      </c>
      <c r="K214" s="139" t="str">
        <f>IF(ISBLANK(F214),"",IF(COUNTIF(ScheduleA!$F$8:$F$351,F214)=1, "Row " &amp; MATCH(F214,Table2[[#All],[CITY CODE]], 0)+6,"CODE NOT VALID"))</f>
        <v>Row 223</v>
      </c>
      <c r="L214" s="206"/>
      <c r="M214" s="32"/>
      <c r="N214" s="32"/>
      <c r="O214" s="32"/>
      <c r="P214" s="32"/>
      <c r="Q214" s="32"/>
      <c r="R214" s="32"/>
      <c r="S214" s="32"/>
      <c r="T214" s="32"/>
      <c r="U214" s="32"/>
      <c r="V214" s="32"/>
      <c r="W214" s="32"/>
      <c r="X214" s="32"/>
      <c r="Y214" s="32"/>
      <c r="Z214" s="32"/>
      <c r="AA214" s="32"/>
      <c r="AB214" s="32"/>
      <c r="AC214" s="32"/>
      <c r="AD214" s="32"/>
      <c r="AE214" s="32"/>
    </row>
    <row r="215" spans="6:31" ht="16.350000000000001" customHeight="1" x14ac:dyDescent="0.2">
      <c r="F215" s="134">
        <v>23</v>
      </c>
      <c r="G215" s="43"/>
      <c r="H215" s="44"/>
      <c r="I215" s="182" t="str">
        <f t="shared" ca="1" si="3"/>
        <v>SACRAMENTO COUNTY</v>
      </c>
      <c r="J215" s="182" t="str">
        <f ca="1">IF(ISBLANK(F215),"",IF(COUNTIF(ScheduleA!$F$8:$F$351,F215)=1, INDIRECT("ScheduleA!D" &amp; (MATCH(F215,Table2[CITY CODE], 0) +7)),"CODE NOT VALID"))</f>
        <v>SACRAMENTO COUNTY</v>
      </c>
      <c r="K215" s="139" t="str">
        <f>IF(ISBLANK(F215),"",IF(COUNTIF(ScheduleA!$F$8:$F$351,F215)=1, "Row " &amp; MATCH(F215,Table2[[#All],[CITY CODE]], 0)+6,"CODE NOT VALID"))</f>
        <v>Row 224</v>
      </c>
      <c r="L215" s="206"/>
      <c r="M215" s="32"/>
      <c r="N215" s="32"/>
      <c r="O215" s="32"/>
      <c r="P215" s="32"/>
      <c r="Q215" s="32"/>
      <c r="R215" s="32"/>
      <c r="S215" s="32"/>
      <c r="T215" s="32"/>
      <c r="U215" s="32"/>
      <c r="V215" s="32"/>
      <c r="W215" s="32"/>
      <c r="X215" s="32"/>
      <c r="Y215" s="32"/>
      <c r="Z215" s="32"/>
      <c r="AA215" s="32"/>
      <c r="AB215" s="32"/>
      <c r="AC215" s="32"/>
      <c r="AD215" s="32"/>
      <c r="AE215" s="32"/>
    </row>
    <row r="216" spans="6:31" ht="16.350000000000001" customHeight="1" x14ac:dyDescent="0.2">
      <c r="F216" s="134" t="s">
        <v>574</v>
      </c>
      <c r="G216" s="43"/>
      <c r="H216" s="44"/>
      <c r="I216" s="182" t="str">
        <f t="shared" ca="1" si="3"/>
        <v>SACRAMENTO COUNTY</v>
      </c>
      <c r="J216" s="184" t="str">
        <f ca="1">IF(ISBLANK(F216),"",IF(COUNTIF(ScheduleA!$F$8:$F$351,F216)=1, INDIRECT("ScheduleA!D" &amp; (MATCH(F216,Table2[CITY CODE], 0) +7)),"CODE NOT VALID"))</f>
        <v>Elk Grove</v>
      </c>
      <c r="K216" s="139" t="str">
        <f>IF(ISBLANK(F216),"",IF(COUNTIF(ScheduleA!$F$8:$F$351,F216)=1, "Row " &amp; MATCH(F216,Table2[[#All],[CITY CODE]], 0)+6,"CODE NOT VALID"))</f>
        <v>Row 225</v>
      </c>
      <c r="L216" s="206"/>
      <c r="M216" s="32"/>
      <c r="N216" s="32"/>
      <c r="O216" s="32"/>
      <c r="P216" s="32"/>
      <c r="Q216" s="32"/>
      <c r="R216" s="32"/>
      <c r="S216" s="32"/>
      <c r="T216" s="32"/>
      <c r="U216" s="32"/>
      <c r="V216" s="32"/>
      <c r="W216" s="32"/>
      <c r="X216" s="32"/>
      <c r="Y216" s="32"/>
      <c r="Z216" s="32"/>
      <c r="AA216" s="32"/>
      <c r="AB216" s="32"/>
      <c r="AC216" s="32"/>
      <c r="AD216" s="32"/>
      <c r="AE216" s="32"/>
    </row>
    <row r="217" spans="6:31" ht="16.350000000000001" customHeight="1" x14ac:dyDescent="0.2">
      <c r="F217" s="134" t="s">
        <v>577</v>
      </c>
      <c r="G217" s="43"/>
      <c r="H217" s="44"/>
      <c r="I217" s="182" t="str">
        <f t="shared" ca="1" si="3"/>
        <v>SACRAMENTO COUNTY</v>
      </c>
      <c r="J217" s="184" t="str">
        <f ca="1">IF(ISBLANK(F217),"",IF(COUNTIF(ScheduleA!$F$8:$F$351,F217)=1, INDIRECT("ScheduleA!D" &amp; (MATCH(F217,Table2[CITY CODE], 0) +7)),"CODE NOT VALID"))</f>
        <v>Galt</v>
      </c>
      <c r="K217" s="139" t="str">
        <f>IF(ISBLANK(F217),"",IF(COUNTIF(ScheduleA!$F$8:$F$351,F217)=1, "Row " &amp; MATCH(F217,Table2[[#All],[CITY CODE]], 0)+6,"CODE NOT VALID"))</f>
        <v>Row 226</v>
      </c>
      <c r="L217" s="206"/>
      <c r="M217" s="32"/>
      <c r="N217" s="32"/>
      <c r="O217" s="32"/>
      <c r="P217" s="32"/>
      <c r="Q217" s="32"/>
      <c r="R217" s="32"/>
      <c r="S217" s="32"/>
      <c r="T217" s="32"/>
      <c r="U217" s="32"/>
      <c r="V217" s="32"/>
      <c r="W217" s="32"/>
      <c r="X217" s="32"/>
      <c r="Y217" s="32"/>
      <c r="Z217" s="32"/>
      <c r="AA217" s="32"/>
      <c r="AB217" s="32"/>
      <c r="AC217" s="32"/>
      <c r="AD217" s="32"/>
      <c r="AE217" s="32"/>
    </row>
    <row r="218" spans="6:31" ht="16.350000000000001" customHeight="1" x14ac:dyDescent="0.2">
      <c r="F218" s="134">
        <v>985</v>
      </c>
      <c r="G218" s="43"/>
      <c r="H218" s="44"/>
      <c r="I218" s="182" t="str">
        <f t="shared" ca="1" si="3"/>
        <v>SACRAMENTO COUNTY</v>
      </c>
      <c r="J218" s="182" t="str">
        <f ca="1">IF(ISBLANK(F218),"",IF(COUNTIF(ScheduleA!$F$8:$F$351,F218)=1, INDIRECT("ScheduleA!D" &amp; (MATCH(F218,Table2[CITY CODE], 0) +7)),"CODE NOT VALID"))</f>
        <v xml:space="preserve">Isleton                         </v>
      </c>
      <c r="K218" s="139" t="str">
        <f>IF(ISBLANK(F218),"",IF(COUNTIF(ScheduleA!$F$8:$F$351,F218)=1, "Row " &amp; MATCH(F218,Table2[[#All],[CITY CODE]], 0)+6,"CODE NOT VALID"))</f>
        <v>Row 227</v>
      </c>
      <c r="L218" s="206"/>
      <c r="M218" s="32"/>
      <c r="N218" s="32"/>
      <c r="O218" s="32"/>
      <c r="P218" s="32"/>
      <c r="Q218" s="32"/>
      <c r="R218" s="32"/>
      <c r="S218" s="32"/>
      <c r="T218" s="32"/>
      <c r="U218" s="32"/>
      <c r="V218" s="32"/>
      <c r="W218" s="32"/>
      <c r="X218" s="32"/>
      <c r="Y218" s="32"/>
      <c r="Z218" s="32"/>
      <c r="AA218" s="32"/>
      <c r="AB218" s="32"/>
      <c r="AC218" s="32"/>
      <c r="AD218" s="32"/>
      <c r="AE218" s="32"/>
    </row>
    <row r="219" spans="6:31" ht="16.350000000000001" customHeight="1" x14ac:dyDescent="0.2">
      <c r="F219" s="134">
        <v>876</v>
      </c>
      <c r="G219" s="43"/>
      <c r="H219" s="44"/>
      <c r="I219" s="182" t="str">
        <f t="shared" ca="1" si="3"/>
        <v>SACRAMENTO COUNTY</v>
      </c>
      <c r="J219" s="182" t="str">
        <f ca="1">IF(ISBLANK(F219),"",IF(COUNTIF(ScheduleA!$F$8:$F$351,F219)=1, INDIRECT("ScheduleA!D" &amp; (MATCH(F219,Table2[CITY CODE], 0) +7)),"CODE NOT VALID"))</f>
        <v>Rancho Cordova</v>
      </c>
      <c r="K219" s="139" t="str">
        <f>IF(ISBLANK(F219),"",IF(COUNTIF(ScheduleA!$F$8:$F$351,F219)=1, "Row " &amp; MATCH(F219,Table2[[#All],[CITY CODE]], 0)+6,"CODE NOT VALID"))</f>
        <v>Row 228</v>
      </c>
      <c r="L219" s="206"/>
      <c r="M219" s="32"/>
      <c r="N219" s="32"/>
      <c r="O219" s="32"/>
      <c r="P219" s="32"/>
      <c r="Q219" s="32"/>
      <c r="R219" s="32"/>
      <c r="S219" s="32"/>
      <c r="T219" s="32"/>
      <c r="U219" s="32"/>
      <c r="V219" s="32"/>
      <c r="W219" s="32"/>
      <c r="X219" s="32"/>
      <c r="Y219" s="32"/>
      <c r="Z219" s="32"/>
      <c r="AA219" s="32"/>
      <c r="AB219" s="32"/>
      <c r="AC219" s="32"/>
      <c r="AD219" s="32"/>
      <c r="AE219" s="32"/>
    </row>
    <row r="220" spans="6:31" ht="16.350000000000001" customHeight="1" x14ac:dyDescent="0.2">
      <c r="F220" s="134">
        <v>705</v>
      </c>
      <c r="G220" s="43"/>
      <c r="H220" s="44"/>
      <c r="I220" s="182" t="str">
        <f t="shared" ca="1" si="3"/>
        <v>SACRAMENTO COUNTY</v>
      </c>
      <c r="J220" s="182" t="str">
        <f ca="1">IF(ISBLANK(F220),"",IF(COUNTIF(ScheduleA!$F$8:$F$351,F220)=1, INDIRECT("ScheduleA!D" &amp; (MATCH(F220,Table2[CITY CODE], 0) +7)),"CODE NOT VALID"))</f>
        <v>Sacramento</v>
      </c>
      <c r="K220" s="139" t="str">
        <f>IF(ISBLANK(F220),"",IF(COUNTIF(ScheduleA!$F$8:$F$351,F220)=1, "Row " &amp; MATCH(F220,Table2[[#All],[CITY CODE]], 0)+6,"CODE NOT VALID"))</f>
        <v>Row 229</v>
      </c>
      <c r="L220" s="206"/>
      <c r="M220" s="32"/>
      <c r="N220" s="32"/>
      <c r="O220" s="32"/>
      <c r="P220" s="32"/>
      <c r="Q220" s="32"/>
      <c r="R220" s="32"/>
      <c r="S220" s="32"/>
      <c r="T220" s="32"/>
      <c r="U220" s="32"/>
      <c r="V220" s="32"/>
      <c r="W220" s="32"/>
      <c r="X220" s="32"/>
      <c r="Y220" s="32"/>
      <c r="Z220" s="32"/>
      <c r="AA220" s="32"/>
      <c r="AB220" s="32"/>
      <c r="AC220" s="32"/>
      <c r="AD220" s="32"/>
      <c r="AE220" s="32"/>
    </row>
    <row r="221" spans="6:31" ht="16.350000000000001" customHeight="1" x14ac:dyDescent="0.2">
      <c r="F221" s="134">
        <v>706</v>
      </c>
      <c r="G221" s="43"/>
      <c r="H221" s="44"/>
      <c r="I221" s="182" t="str">
        <f t="shared" ca="1" si="3"/>
        <v xml:space="preserve">SAN BENITO COUNTY              </v>
      </c>
      <c r="J221" s="182" t="str">
        <f ca="1">IF(ISBLANK(F221),"",IF(COUNTIF(ScheduleA!$F$8:$F$351,F221)=1, INDIRECT("ScheduleA!D" &amp; (MATCH(F221,Table2[CITY CODE], 0) +7)),"CODE NOT VALID"))</f>
        <v xml:space="preserve">SAN BENITO COUNTY              </v>
      </c>
      <c r="K221" s="139" t="str">
        <f>IF(ISBLANK(F221),"",IF(COUNTIF(ScheduleA!$F$8:$F$351,F221)=1, "Row " &amp; MATCH(F221,Table2[[#All],[CITY CODE]], 0)+6,"CODE NOT VALID"))</f>
        <v>Row 230</v>
      </c>
      <c r="L221" s="206"/>
      <c r="M221" s="32"/>
      <c r="N221" s="32"/>
      <c r="O221" s="32"/>
      <c r="P221" s="32"/>
      <c r="Q221" s="32"/>
      <c r="R221" s="32"/>
      <c r="S221" s="32"/>
      <c r="T221" s="32"/>
      <c r="U221" s="32"/>
      <c r="V221" s="32"/>
      <c r="W221" s="32"/>
      <c r="X221" s="32"/>
      <c r="Y221" s="32"/>
      <c r="Z221" s="32"/>
      <c r="AA221" s="32"/>
      <c r="AB221" s="32"/>
      <c r="AC221" s="32"/>
      <c r="AD221" s="32"/>
      <c r="AE221" s="32"/>
    </row>
    <row r="222" spans="6:31" ht="16.350000000000001" customHeight="1" x14ac:dyDescent="0.2">
      <c r="F222" s="134">
        <v>707</v>
      </c>
      <c r="G222" s="43"/>
      <c r="H222" s="44"/>
      <c r="I222" s="182" t="str">
        <f t="shared" ca="1" si="3"/>
        <v xml:space="preserve">SAN BENITO COUNTY              </v>
      </c>
      <c r="J222" s="182" t="str">
        <f ca="1">IF(ISBLANK(F222),"",IF(COUNTIF(ScheduleA!$F$8:$F$351,F222)=1, INDIRECT("ScheduleA!D" &amp; (MATCH(F222,Table2[CITY CODE], 0) +7)),"CODE NOT VALID"))</f>
        <v>Hollister</v>
      </c>
      <c r="K222" s="139" t="str">
        <f>IF(ISBLANK(F222),"",IF(COUNTIF(ScheduleA!$F$8:$F$351,F222)=1, "Row " &amp; MATCH(F222,Table2[[#All],[CITY CODE]], 0)+6,"CODE NOT VALID"))</f>
        <v>Row 231</v>
      </c>
      <c r="L222" s="206"/>
      <c r="M222" s="32"/>
      <c r="N222" s="32"/>
      <c r="O222" s="32"/>
      <c r="P222" s="32"/>
      <c r="Q222" s="32"/>
      <c r="R222" s="32"/>
      <c r="S222" s="32"/>
      <c r="T222" s="32"/>
      <c r="U222" s="32"/>
      <c r="V222" s="32"/>
      <c r="W222" s="32"/>
      <c r="X222" s="32"/>
      <c r="Y222" s="32"/>
      <c r="Z222" s="32"/>
      <c r="AA222" s="32"/>
      <c r="AB222" s="32"/>
      <c r="AC222" s="32"/>
      <c r="AD222" s="32"/>
      <c r="AE222" s="32"/>
    </row>
    <row r="223" spans="6:31" ht="16.350000000000001" customHeight="1" x14ac:dyDescent="0.2">
      <c r="F223" s="134">
        <v>708</v>
      </c>
      <c r="G223" s="43"/>
      <c r="H223" s="44"/>
      <c r="I223" s="182" t="str">
        <f t="shared" ca="1" si="3"/>
        <v xml:space="preserve">SAN BENITO COUNTY              </v>
      </c>
      <c r="J223" s="182" t="str">
        <f ca="1">IF(ISBLANK(F223),"",IF(COUNTIF(ScheduleA!$F$8:$F$351,F223)=1, INDIRECT("ScheduleA!D" &amp; (MATCH(F223,Table2[CITY CODE], 0) +7)),"CODE NOT VALID"))</f>
        <v>San Juan Bautista</v>
      </c>
      <c r="K223" s="139" t="str">
        <f>IF(ISBLANK(F223),"",IF(COUNTIF(ScheduleA!$F$8:$F$351,F223)=1, "Row " &amp; MATCH(F223,Table2[[#All],[CITY CODE]], 0)+6,"CODE NOT VALID"))</f>
        <v>Row 232</v>
      </c>
      <c r="L223" s="206"/>
      <c r="M223" s="32"/>
      <c r="N223" s="32"/>
      <c r="O223" s="32"/>
      <c r="P223" s="32"/>
      <c r="Q223" s="32"/>
      <c r="R223" s="32"/>
      <c r="S223" s="32"/>
      <c r="T223" s="32"/>
      <c r="U223" s="32"/>
      <c r="V223" s="32"/>
      <c r="W223" s="32"/>
      <c r="X223" s="32"/>
      <c r="Y223" s="32"/>
      <c r="Z223" s="32"/>
      <c r="AA223" s="32"/>
      <c r="AB223" s="32"/>
      <c r="AC223" s="32"/>
      <c r="AD223" s="32"/>
      <c r="AE223" s="32"/>
    </row>
    <row r="224" spans="6:31" ht="16.350000000000001" customHeight="1" x14ac:dyDescent="0.2">
      <c r="F224" s="134">
        <v>31</v>
      </c>
      <c r="G224" s="43"/>
      <c r="H224" s="44"/>
      <c r="I224" s="182" t="str">
        <f t="shared" ca="1" si="3"/>
        <v>SAN BERNARDINO COUNTY</v>
      </c>
      <c r="J224" s="182" t="str">
        <f ca="1">IF(ISBLANK(F224),"",IF(COUNTIF(ScheduleA!$F$8:$F$351,F224)=1, INDIRECT("ScheduleA!D" &amp; (MATCH(F224,Table2[CITY CODE], 0) +7)),"CODE NOT VALID"))</f>
        <v>SAN BERNARDINO COUNTY</v>
      </c>
      <c r="K224" s="139" t="str">
        <f>IF(ISBLANK(F224),"",IF(COUNTIF(ScheduleA!$F$8:$F$351,F224)=1, "Row " &amp; MATCH(F224,Table2[[#All],[CITY CODE]], 0)+6,"CODE NOT VALID"))</f>
        <v>Row 233</v>
      </c>
      <c r="L224" s="206"/>
      <c r="M224" s="32"/>
      <c r="N224" s="32"/>
      <c r="O224" s="32"/>
      <c r="P224" s="32"/>
      <c r="Q224" s="32"/>
      <c r="R224" s="32"/>
      <c r="S224" s="32"/>
      <c r="T224" s="32"/>
      <c r="U224" s="32"/>
      <c r="V224" s="32"/>
      <c r="W224" s="32"/>
      <c r="X224" s="32"/>
      <c r="Y224" s="32"/>
      <c r="Z224" s="32"/>
      <c r="AA224" s="32"/>
      <c r="AB224" s="32"/>
      <c r="AC224" s="32"/>
      <c r="AD224" s="32"/>
      <c r="AE224" s="32"/>
    </row>
    <row r="225" spans="6:31" ht="16.350000000000001" customHeight="1" x14ac:dyDescent="0.2">
      <c r="F225" s="136">
        <v>710</v>
      </c>
      <c r="G225" s="43"/>
      <c r="H225" s="44"/>
      <c r="I225" s="182" t="str">
        <f t="shared" ca="1" si="3"/>
        <v>SAN BERNARDINO COUNTY</v>
      </c>
      <c r="J225" s="182" t="str">
        <f ca="1">IF(ISBLANK(F225),"",IF(COUNTIF(ScheduleA!$F$8:$F$351,F225)=1, INDIRECT("ScheduleA!D" &amp; (MATCH(F225,Table2[CITY CODE], 0) +7)),"CODE NOT VALID"))</f>
        <v>Barstow</v>
      </c>
      <c r="K225" s="139" t="str">
        <f>IF(ISBLANK(F225),"",IF(COUNTIF(ScheduleA!$F$8:$F$351,F225)=1, "Row " &amp; MATCH(F225,Table2[[#All],[CITY CODE]], 0)+6,"CODE NOT VALID"))</f>
        <v>Row 234</v>
      </c>
      <c r="L225" s="206"/>
      <c r="M225" s="32"/>
      <c r="N225" s="32"/>
      <c r="O225" s="32"/>
      <c r="P225" s="32"/>
      <c r="Q225" s="32"/>
      <c r="R225" s="32"/>
      <c r="S225" s="32"/>
      <c r="T225" s="32"/>
      <c r="U225" s="32"/>
      <c r="V225" s="32"/>
      <c r="W225" s="32"/>
      <c r="X225" s="32"/>
      <c r="Y225" s="32"/>
      <c r="Z225" s="32"/>
      <c r="AA225" s="32"/>
      <c r="AB225" s="32"/>
      <c r="AC225" s="32"/>
      <c r="AD225" s="32"/>
      <c r="AE225" s="32"/>
    </row>
    <row r="226" spans="6:31" ht="16.350000000000001" customHeight="1" x14ac:dyDescent="0.2">
      <c r="F226" s="136" t="s">
        <v>629</v>
      </c>
      <c r="G226" s="43"/>
      <c r="H226" s="44"/>
      <c r="I226" s="184" t="str">
        <f t="shared" ca="1" si="3"/>
        <v>SAN BERNARDINO COUNTY</v>
      </c>
      <c r="J226" s="184" t="str">
        <f ca="1">IF(ISBLANK(F226),"",IF(COUNTIF(ScheduleA!$F$8:$F$351,F226)=1, INDIRECT("ScheduleA!D" &amp; (MATCH(F226,Table2[CITY CODE], 0) +7)),"CODE NOT VALID"))</f>
        <v>Chino</v>
      </c>
      <c r="K226" s="139" t="str">
        <f>IF(ISBLANK(F226),"",IF(COUNTIF(ScheduleA!$F$8:$F$351,F226)=1, "Row " &amp; MATCH(F226,Table2[[#All],[CITY CODE]], 0)+6,"CODE NOT VALID"))</f>
        <v>Row 235</v>
      </c>
      <c r="L226" s="206"/>
      <c r="M226" s="32"/>
      <c r="N226" s="32"/>
      <c r="O226" s="32"/>
      <c r="P226" s="32"/>
      <c r="Q226" s="32"/>
      <c r="R226" s="32"/>
      <c r="S226" s="32"/>
      <c r="T226" s="32"/>
      <c r="U226" s="32"/>
      <c r="V226" s="32"/>
      <c r="W226" s="32"/>
      <c r="X226" s="32"/>
      <c r="Y226" s="32"/>
      <c r="Z226" s="32"/>
      <c r="AA226" s="32"/>
      <c r="AB226" s="32"/>
      <c r="AC226" s="32"/>
      <c r="AD226" s="32"/>
      <c r="AE226" s="32"/>
    </row>
    <row r="227" spans="6:31" ht="16.350000000000001" customHeight="1" x14ac:dyDescent="0.2">
      <c r="F227" s="136" t="s">
        <v>580</v>
      </c>
      <c r="G227" s="43"/>
      <c r="H227" s="44"/>
      <c r="I227" s="182" t="str">
        <f t="shared" ca="1" si="3"/>
        <v>SAN BERNARDINO COUNTY</v>
      </c>
      <c r="J227" s="184" t="str">
        <f ca="1">IF(ISBLANK(F227),"",IF(COUNTIF(ScheduleA!$F$8:$F$351,F227)=1, INDIRECT("ScheduleA!D" &amp; (MATCH(F227,Table2[CITY CODE], 0) +7)),"CODE NOT VALID"))</f>
        <v>Colton</v>
      </c>
      <c r="K227" s="139" t="str">
        <f>IF(ISBLANK(F227),"",IF(COUNTIF(ScheduleA!$F$8:$F$351,F227)=1, "Row " &amp; MATCH(F227,Table2[[#All],[CITY CODE]], 0)+6,"CODE NOT VALID"))</f>
        <v>Row 236</v>
      </c>
      <c r="L227" s="206"/>
      <c r="M227" s="32"/>
      <c r="N227" s="32"/>
      <c r="O227" s="32"/>
      <c r="P227" s="32"/>
      <c r="Q227" s="32"/>
      <c r="R227" s="32"/>
      <c r="S227" s="32"/>
      <c r="T227" s="32"/>
      <c r="U227" s="32"/>
      <c r="V227" s="32"/>
      <c r="W227" s="32"/>
      <c r="X227" s="32"/>
      <c r="Y227" s="32"/>
      <c r="Z227" s="32"/>
      <c r="AA227" s="32"/>
      <c r="AB227" s="32"/>
      <c r="AC227" s="32"/>
      <c r="AD227" s="32"/>
      <c r="AE227" s="32"/>
    </row>
    <row r="228" spans="6:31" ht="16.350000000000001" customHeight="1" x14ac:dyDescent="0.2">
      <c r="F228" s="134">
        <v>878</v>
      </c>
      <c r="G228" s="43"/>
      <c r="H228" s="44"/>
      <c r="I228" s="182" t="str">
        <f t="shared" ca="1" si="3"/>
        <v>SAN BERNARDINO COUNTY</v>
      </c>
      <c r="J228" s="182" t="str">
        <f ca="1">IF(ISBLANK(F228),"",IF(COUNTIF(ScheduleA!$F$8:$F$351,F228)=1, INDIRECT("ScheduleA!D" &amp; (MATCH(F228,Table2[CITY CODE], 0) +7)),"CODE NOT VALID"))</f>
        <v>Montclair</v>
      </c>
      <c r="K228" s="139" t="str">
        <f>IF(ISBLANK(F228),"",IF(COUNTIF(ScheduleA!$F$8:$F$351,F228)=1, "Row " &amp; MATCH(F228,Table2[[#All],[CITY CODE]], 0)+6,"CODE NOT VALID"))</f>
        <v>Row 237</v>
      </c>
      <c r="L228" s="206"/>
      <c r="M228" s="32"/>
      <c r="N228" s="32"/>
      <c r="O228" s="32"/>
      <c r="P228" s="32"/>
      <c r="Q228" s="32"/>
      <c r="R228" s="32"/>
      <c r="S228" s="32"/>
      <c r="T228" s="32"/>
      <c r="U228" s="32"/>
      <c r="V228" s="32"/>
      <c r="W228" s="32"/>
      <c r="X228" s="32"/>
      <c r="Y228" s="32"/>
      <c r="Z228" s="32"/>
      <c r="AA228" s="32"/>
      <c r="AB228" s="32"/>
      <c r="AC228" s="32"/>
      <c r="AD228" s="32"/>
      <c r="AE228" s="32"/>
    </row>
    <row r="229" spans="6:31" ht="16.350000000000001" customHeight="1" x14ac:dyDescent="0.2">
      <c r="F229" s="134" t="s">
        <v>583</v>
      </c>
      <c r="G229" s="43"/>
      <c r="H229" s="44"/>
      <c r="I229" s="182" t="str">
        <f t="shared" ca="1" si="3"/>
        <v>SAN BERNARDINO COUNTY</v>
      </c>
      <c r="J229" s="184" t="str">
        <f ca="1">IF(ISBLANK(F229),"",IF(COUNTIF(ScheduleA!$F$8:$F$351,F229)=1, INDIRECT("ScheduleA!D" &amp; (MATCH(F229,Table2[CITY CODE], 0) +7)),"CODE NOT VALID"))</f>
        <v>Ontario</v>
      </c>
      <c r="K229" s="139" t="str">
        <f>IF(ISBLANK(F229),"",IF(COUNTIF(ScheduleA!$F$8:$F$351,F229)=1, "Row " &amp; MATCH(F229,Table2[[#All],[CITY CODE]], 0)+6,"CODE NOT VALID"))</f>
        <v>Row 238</v>
      </c>
      <c r="L229" s="206"/>
      <c r="M229" s="32"/>
      <c r="N229" s="32"/>
      <c r="O229" s="32"/>
      <c r="P229" s="32"/>
      <c r="Q229" s="32"/>
      <c r="R229" s="32"/>
      <c r="S229" s="32"/>
      <c r="T229" s="32"/>
      <c r="U229" s="32"/>
      <c r="V229" s="32"/>
      <c r="W229" s="32"/>
      <c r="X229" s="32"/>
      <c r="Y229" s="32"/>
      <c r="Z229" s="32"/>
      <c r="AA229" s="32"/>
      <c r="AB229" s="32"/>
      <c r="AC229" s="32"/>
      <c r="AD229" s="32"/>
      <c r="AE229" s="32"/>
    </row>
    <row r="230" spans="6:31" ht="16.350000000000001" customHeight="1" x14ac:dyDescent="0.2">
      <c r="F230" s="134">
        <v>880</v>
      </c>
      <c r="G230" s="43"/>
      <c r="H230" s="44"/>
      <c r="I230" s="182" t="str">
        <f t="shared" ca="1" si="3"/>
        <v>SAN BERNARDINO COUNTY</v>
      </c>
      <c r="J230" s="182" t="str">
        <f ca="1">IF(ISBLANK(F230),"",IF(COUNTIF(ScheduleA!$F$8:$F$351,F230)=1, INDIRECT("ScheduleA!D" &amp; (MATCH(F230,Table2[CITY CODE], 0) +7)),"CODE NOT VALID"))</f>
        <v>Redlands</v>
      </c>
      <c r="K230" s="139" t="str">
        <f>IF(ISBLANK(F230),"",IF(COUNTIF(ScheduleA!$F$8:$F$351,F230)=1, "Row " &amp; MATCH(F230,Table2[[#All],[CITY CODE]], 0)+6,"CODE NOT VALID"))</f>
        <v>Row 239</v>
      </c>
      <c r="L230" s="206"/>
      <c r="M230" s="32"/>
      <c r="N230" s="32"/>
      <c r="O230" s="32"/>
      <c r="P230" s="32"/>
      <c r="Q230" s="32"/>
      <c r="R230" s="32"/>
      <c r="S230" s="32"/>
      <c r="T230" s="32"/>
      <c r="U230" s="32"/>
      <c r="V230" s="32"/>
      <c r="W230" s="32"/>
      <c r="X230" s="32"/>
      <c r="Y230" s="32"/>
      <c r="Z230" s="32"/>
      <c r="AA230" s="32"/>
      <c r="AB230" s="32"/>
      <c r="AC230" s="32"/>
      <c r="AD230" s="32"/>
      <c r="AE230" s="32"/>
    </row>
    <row r="231" spans="6:31" ht="16.350000000000001" customHeight="1" x14ac:dyDescent="0.2">
      <c r="F231" s="134">
        <v>882</v>
      </c>
      <c r="G231" s="43"/>
      <c r="H231" s="44"/>
      <c r="I231" s="182" t="str">
        <f t="shared" ca="1" si="3"/>
        <v>SAN BERNARDINO COUNTY</v>
      </c>
      <c r="J231" s="182" t="str">
        <f ca="1">IF(ISBLANK(F231),"",IF(COUNTIF(ScheduleA!$F$8:$F$351,F231)=1, INDIRECT("ScheduleA!D" &amp; (MATCH(F231,Table2[CITY CODE], 0) +7)),"CODE NOT VALID"))</f>
        <v>San Bernardino</v>
      </c>
      <c r="K231" s="139" t="str">
        <f>IF(ISBLANK(F231),"",IF(COUNTIF(ScheduleA!$F$8:$F$351,F231)=1, "Row " &amp; MATCH(F231,Table2[[#All],[CITY CODE]], 0)+6,"CODE NOT VALID"))</f>
        <v>Row 240</v>
      </c>
      <c r="L231" s="206"/>
      <c r="M231" s="32"/>
      <c r="N231" s="32"/>
      <c r="O231" s="32"/>
      <c r="P231" s="32"/>
      <c r="Q231" s="32"/>
      <c r="R231" s="32"/>
      <c r="S231" s="32"/>
      <c r="T231" s="32"/>
      <c r="U231" s="32"/>
      <c r="V231" s="32"/>
      <c r="W231" s="32"/>
      <c r="X231" s="32"/>
      <c r="Y231" s="32"/>
      <c r="Z231" s="32"/>
      <c r="AA231" s="32"/>
      <c r="AB231" s="32"/>
      <c r="AC231" s="32"/>
      <c r="AD231" s="32"/>
      <c r="AE231" s="32"/>
    </row>
    <row r="232" spans="6:31" ht="16.350000000000001" customHeight="1" x14ac:dyDescent="0.2">
      <c r="F232" s="134">
        <v>884</v>
      </c>
      <c r="G232" s="43"/>
      <c r="H232" s="44"/>
      <c r="I232" s="182" t="str">
        <f t="shared" ca="1" si="3"/>
        <v>SAN BERNARDINO COUNTY</v>
      </c>
      <c r="J232" s="182" t="str">
        <f ca="1">IF(ISBLANK(F232),"",IF(COUNTIF(ScheduleA!$F$8:$F$351,F232)=1, INDIRECT("ScheduleA!D" &amp; (MATCH(F232,Table2[CITY CODE], 0) +7)),"CODE NOT VALID"))</f>
        <v>Victorville</v>
      </c>
      <c r="K232" s="139" t="str">
        <f>IF(ISBLANK(F232),"",IF(COUNTIF(ScheduleA!$F$8:$F$351,F232)=1, "Row " &amp; MATCH(F232,Table2[[#All],[CITY CODE]], 0)+6,"CODE NOT VALID"))</f>
        <v>Row 241</v>
      </c>
      <c r="L232" s="206"/>
      <c r="M232" s="32"/>
      <c r="N232" s="32"/>
      <c r="O232" s="32"/>
      <c r="P232" s="32"/>
      <c r="Q232" s="32"/>
      <c r="R232" s="32"/>
      <c r="S232" s="32"/>
      <c r="T232" s="32"/>
      <c r="U232" s="32"/>
      <c r="V232" s="32"/>
      <c r="W232" s="32"/>
      <c r="X232" s="32"/>
      <c r="Y232" s="32"/>
      <c r="Z232" s="32"/>
      <c r="AA232" s="32"/>
      <c r="AB232" s="32"/>
      <c r="AC232" s="32"/>
      <c r="AD232" s="32"/>
      <c r="AE232" s="32"/>
    </row>
    <row r="233" spans="6:31" ht="16.350000000000001" customHeight="1" x14ac:dyDescent="0.2">
      <c r="F233" s="134">
        <v>530</v>
      </c>
      <c r="G233" s="43"/>
      <c r="H233" s="44"/>
      <c r="I233" s="182" t="str">
        <f t="shared" ca="1" si="3"/>
        <v>SAN BERNARDINO COUNTY</v>
      </c>
      <c r="J233" s="182" t="str">
        <f ca="1">IF(ISBLANK(F233),"",IF(COUNTIF(ScheduleA!$F$8:$F$351,F233)=1, INDIRECT("ScheduleA!D" &amp; (MATCH(F233,Table2[CITY CODE], 0) +7)),"CODE NOT VALID"))</f>
        <v xml:space="preserve">Yucca Valley             </v>
      </c>
      <c r="K233" s="139" t="str">
        <f>IF(ISBLANK(F233),"",IF(COUNTIF(ScheduleA!$F$8:$F$351,F233)=1, "Row " &amp; MATCH(F233,Table2[[#All],[CITY CODE]], 0)+6,"CODE NOT VALID"))</f>
        <v>Row 242</v>
      </c>
      <c r="L233" s="206"/>
      <c r="M233" s="32"/>
      <c r="N233" s="32"/>
      <c r="O233" s="32"/>
      <c r="P233" s="32"/>
      <c r="Q233" s="32"/>
      <c r="R233" s="32"/>
      <c r="S233" s="32"/>
      <c r="T233" s="32"/>
      <c r="U233" s="32"/>
      <c r="V233" s="32"/>
      <c r="W233" s="32"/>
      <c r="X233" s="32"/>
      <c r="Y233" s="32"/>
      <c r="Z233" s="32"/>
      <c r="AA233" s="32"/>
      <c r="AB233" s="32"/>
      <c r="AC233" s="32"/>
      <c r="AD233" s="32"/>
      <c r="AE233" s="32"/>
    </row>
    <row r="234" spans="6:31" ht="16.350000000000001" customHeight="1" x14ac:dyDescent="0.2">
      <c r="F234" s="134">
        <v>13</v>
      </c>
      <c r="G234" s="43"/>
      <c r="H234" s="44"/>
      <c r="I234" s="182" t="str">
        <f t="shared" ca="1" si="3"/>
        <v>SAN DIEGO COUNTY</v>
      </c>
      <c r="J234" s="182" t="str">
        <f ca="1">IF(ISBLANK(F234),"",IF(COUNTIF(ScheduleA!$F$8:$F$351,F234)=1, INDIRECT("ScheduleA!D" &amp; (MATCH(F234,Table2[CITY CODE], 0) +7)),"CODE NOT VALID"))</f>
        <v>SAN DIEGO COUNTY</v>
      </c>
      <c r="K234" s="139" t="str">
        <f>IF(ISBLANK(F234),"",IF(COUNTIF(ScheduleA!$F$8:$F$351,F234)=1, "Row " &amp; MATCH(F234,Table2[[#All],[CITY CODE]], 0)+6,"CODE NOT VALID"))</f>
        <v>Row 243</v>
      </c>
      <c r="L234" s="206"/>
      <c r="M234" s="32"/>
      <c r="N234" s="32"/>
      <c r="O234" s="32"/>
      <c r="P234" s="32"/>
      <c r="Q234" s="32"/>
      <c r="R234" s="32"/>
      <c r="S234" s="32"/>
      <c r="T234" s="32"/>
      <c r="U234" s="32"/>
      <c r="V234" s="32"/>
      <c r="W234" s="32"/>
      <c r="X234" s="32"/>
      <c r="Y234" s="32"/>
      <c r="Z234" s="32"/>
      <c r="AA234" s="32"/>
      <c r="AB234" s="32"/>
      <c r="AC234" s="32"/>
      <c r="AD234" s="32"/>
      <c r="AE234" s="32"/>
    </row>
    <row r="235" spans="6:31" ht="16.350000000000001" customHeight="1" x14ac:dyDescent="0.2">
      <c r="F235" s="134">
        <v>644</v>
      </c>
      <c r="G235" s="43"/>
      <c r="H235" s="44"/>
      <c r="I235" s="182" t="str">
        <f t="shared" ca="1" si="3"/>
        <v>SAN DIEGO COUNTY</v>
      </c>
      <c r="J235" s="182" t="str">
        <f ca="1">IF(ISBLANK(F235),"",IF(COUNTIF(ScheduleA!$F$8:$F$351,F235)=1, INDIRECT("ScheduleA!D" &amp; (MATCH(F235,Table2[CITY CODE], 0) +7)),"CODE NOT VALID"))</f>
        <v xml:space="preserve">Chula Vista                </v>
      </c>
      <c r="K235" s="139" t="str">
        <f>IF(ISBLANK(F235),"",IF(COUNTIF(ScheduleA!$F$8:$F$351,F235)=1, "Row " &amp; MATCH(F235,Table2[[#All],[CITY CODE]], 0)+6,"CODE NOT VALID"))</f>
        <v>Row 244</v>
      </c>
      <c r="L235" s="206"/>
      <c r="M235" s="32"/>
      <c r="N235" s="32"/>
      <c r="O235" s="32"/>
      <c r="P235" s="32"/>
      <c r="Q235" s="32"/>
      <c r="R235" s="32"/>
      <c r="S235" s="32"/>
      <c r="T235" s="32"/>
      <c r="U235" s="32"/>
      <c r="V235" s="32"/>
      <c r="W235" s="32"/>
      <c r="X235" s="32"/>
      <c r="Y235" s="32"/>
      <c r="Z235" s="32"/>
      <c r="AA235" s="32"/>
      <c r="AB235" s="32"/>
      <c r="AC235" s="32"/>
      <c r="AD235" s="32"/>
      <c r="AE235" s="32"/>
    </row>
    <row r="236" spans="6:31" ht="16.350000000000001" customHeight="1" x14ac:dyDescent="0.2">
      <c r="F236" s="134">
        <v>534</v>
      </c>
      <c r="G236" s="43"/>
      <c r="H236" s="44"/>
      <c r="I236" s="182" t="str">
        <f t="shared" ca="1" si="3"/>
        <v>SAN DIEGO COUNTY</v>
      </c>
      <c r="J236" s="182" t="str">
        <f ca="1">IF(ISBLANK(F236),"",IF(COUNTIF(ScheduleA!$F$8:$F$351,F236)=1, INDIRECT("ScheduleA!D" &amp; (MATCH(F236,Table2[CITY CODE], 0) +7)),"CODE NOT VALID"))</f>
        <v xml:space="preserve">Del Mar                        </v>
      </c>
      <c r="K236" s="139" t="str">
        <f>IF(ISBLANK(F236),"",IF(COUNTIF(ScheduleA!$F$8:$F$351,F236)=1, "Row " &amp; MATCH(F236,Table2[[#All],[CITY CODE]], 0)+6,"CODE NOT VALID"))</f>
        <v>Row 245</v>
      </c>
      <c r="L236" s="206"/>
      <c r="M236" s="32"/>
      <c r="N236" s="32"/>
      <c r="O236" s="32"/>
      <c r="P236" s="32"/>
      <c r="Q236" s="32"/>
      <c r="R236" s="32"/>
      <c r="S236" s="32"/>
      <c r="T236" s="32"/>
      <c r="U236" s="32"/>
      <c r="V236" s="32"/>
      <c r="W236" s="32"/>
      <c r="X236" s="32"/>
      <c r="Y236" s="32"/>
      <c r="Z236" s="32"/>
      <c r="AA236" s="32"/>
      <c r="AB236" s="32"/>
      <c r="AC236" s="32"/>
      <c r="AD236" s="32"/>
      <c r="AE236" s="32"/>
    </row>
    <row r="237" spans="6:31" ht="16.350000000000001" customHeight="1" x14ac:dyDescent="0.2">
      <c r="F237" s="134">
        <v>431</v>
      </c>
      <c r="G237" s="43"/>
      <c r="H237" s="44"/>
      <c r="I237" s="182" t="str">
        <f t="shared" ca="1" si="3"/>
        <v>SAN DIEGO COUNTY</v>
      </c>
      <c r="J237" s="182" t="str">
        <f ca="1">IF(ISBLANK(F237),"",IF(COUNTIF(ScheduleA!$F$8:$F$351,F237)=1, INDIRECT("ScheduleA!D" &amp; (MATCH(F237,Table2[CITY CODE], 0) +7)),"CODE NOT VALID"))</f>
        <v>El Cajon</v>
      </c>
      <c r="K237" s="139" t="str">
        <f>IF(ISBLANK(F237),"",IF(COUNTIF(ScheduleA!$F$8:$F$351,F237)=1, "Row " &amp; MATCH(F237,Table2[[#All],[CITY CODE]], 0)+6,"CODE NOT VALID"))</f>
        <v>Row 246</v>
      </c>
      <c r="L237" s="206"/>
      <c r="M237" s="32"/>
      <c r="N237" s="32"/>
      <c r="O237" s="32"/>
      <c r="P237" s="32"/>
      <c r="Q237" s="32"/>
      <c r="R237" s="32"/>
      <c r="S237" s="32"/>
      <c r="T237" s="32"/>
      <c r="U237" s="32"/>
      <c r="V237" s="32"/>
      <c r="W237" s="32"/>
      <c r="X237" s="32"/>
      <c r="Y237" s="32"/>
      <c r="Z237" s="32"/>
      <c r="AA237" s="32"/>
      <c r="AB237" s="32"/>
      <c r="AC237" s="32"/>
      <c r="AD237" s="32"/>
      <c r="AE237" s="32"/>
    </row>
    <row r="238" spans="6:31" ht="16.350000000000001" customHeight="1" x14ac:dyDescent="0.2">
      <c r="F238" s="134">
        <v>886</v>
      </c>
      <c r="G238" s="43"/>
      <c r="H238" s="44"/>
      <c r="I238" s="182" t="str">
        <f t="shared" ca="1" si="3"/>
        <v>SAN DIEGO COUNTY</v>
      </c>
      <c r="J238" s="182" t="str">
        <f ca="1">IF(ISBLANK(F238),"",IF(COUNTIF(ScheduleA!$F$8:$F$351,F238)=1, INDIRECT("ScheduleA!D" &amp; (MATCH(F238,Table2[CITY CODE], 0) +7)),"CODE NOT VALID"))</f>
        <v>Imperial Beach</v>
      </c>
      <c r="K238" s="139" t="str">
        <f>IF(ISBLANK(F238),"",IF(COUNTIF(ScheduleA!$F$8:$F$351,F238)=1, "Row " &amp; MATCH(F238,Table2[[#All],[CITY CODE]], 0)+6,"CODE NOT VALID"))</f>
        <v>Row 247</v>
      </c>
      <c r="L238" s="206"/>
      <c r="M238" s="32"/>
      <c r="N238" s="32"/>
      <c r="O238" s="32"/>
      <c r="P238" s="32"/>
      <c r="Q238" s="32"/>
      <c r="R238" s="32"/>
      <c r="S238" s="32"/>
      <c r="T238" s="32"/>
      <c r="U238" s="32"/>
      <c r="V238" s="32"/>
      <c r="W238" s="32"/>
      <c r="X238" s="32"/>
      <c r="Y238" s="32"/>
      <c r="Z238" s="32"/>
      <c r="AA238" s="32"/>
      <c r="AB238" s="32"/>
      <c r="AC238" s="32"/>
      <c r="AD238" s="32"/>
      <c r="AE238" s="32"/>
    </row>
    <row r="239" spans="6:31" ht="16.350000000000001" customHeight="1" x14ac:dyDescent="0.2">
      <c r="F239" s="134">
        <v>210</v>
      </c>
      <c r="G239" s="43"/>
      <c r="H239" s="44"/>
      <c r="I239" s="182" t="str">
        <f t="shared" ca="1" si="3"/>
        <v>SAN DIEGO COUNTY</v>
      </c>
      <c r="J239" s="182" t="str">
        <f ca="1">IF(ISBLANK(F239),"",IF(COUNTIF(ScheduleA!$F$8:$F$351,F239)=1, INDIRECT("ScheduleA!D" &amp; (MATCH(F239,Table2[CITY CODE], 0) +7)),"CODE NOT VALID"))</f>
        <v>La Mesa</v>
      </c>
      <c r="K239" s="139" t="str">
        <f>IF(ISBLANK(F239),"",IF(COUNTIF(ScheduleA!$F$8:$F$351,F239)=1, "Row " &amp; MATCH(F239,Table2[[#All],[CITY CODE]], 0)+6,"CODE NOT VALID"))</f>
        <v>Row 248</v>
      </c>
      <c r="L239" s="206"/>
      <c r="M239" s="32"/>
      <c r="N239" s="32"/>
      <c r="O239" s="32"/>
      <c r="P239" s="32"/>
      <c r="Q239" s="32"/>
      <c r="R239" s="32"/>
      <c r="S239" s="32"/>
      <c r="T239" s="32"/>
      <c r="U239" s="32"/>
      <c r="V239" s="32"/>
      <c r="W239" s="32"/>
      <c r="X239" s="32"/>
      <c r="Y239" s="32"/>
      <c r="Z239" s="32"/>
      <c r="AA239" s="32"/>
      <c r="AB239" s="32"/>
      <c r="AC239" s="32"/>
      <c r="AD239" s="32"/>
      <c r="AE239" s="32"/>
    </row>
    <row r="240" spans="6:31" ht="16.350000000000001" customHeight="1" x14ac:dyDescent="0.2">
      <c r="F240" s="134">
        <v>137</v>
      </c>
      <c r="G240" s="43"/>
      <c r="H240" s="44"/>
      <c r="I240" s="182" t="str">
        <f t="shared" ca="1" si="3"/>
        <v>SAN DIEGO COUNTY</v>
      </c>
      <c r="J240" s="182" t="str">
        <f ca="1">IF(ISBLANK(F240),"",IF(COUNTIF(ScheduleA!$F$8:$F$351,F240)=1, INDIRECT("ScheduleA!D" &amp; (MATCH(F240,Table2[CITY CODE], 0) +7)),"CODE NOT VALID"))</f>
        <v>National City</v>
      </c>
      <c r="K240" s="139" t="str">
        <f>IF(ISBLANK(F240),"",IF(COUNTIF(ScheduleA!$F$8:$F$351,F240)=1, "Row " &amp; MATCH(F240,Table2[[#All],[CITY CODE]], 0)+6,"CODE NOT VALID"))</f>
        <v>Row 249</v>
      </c>
      <c r="L240" s="206"/>
      <c r="M240" s="32"/>
      <c r="N240" s="32"/>
      <c r="O240" s="32"/>
      <c r="P240" s="32"/>
      <c r="Q240" s="32"/>
      <c r="R240" s="32"/>
      <c r="S240" s="32"/>
      <c r="T240" s="32"/>
      <c r="U240" s="32"/>
      <c r="V240" s="32"/>
      <c r="W240" s="32"/>
      <c r="X240" s="32"/>
      <c r="Y240" s="32"/>
      <c r="Z240" s="32"/>
      <c r="AA240" s="32"/>
      <c r="AB240" s="32"/>
      <c r="AC240" s="32"/>
      <c r="AD240" s="32"/>
      <c r="AE240" s="32"/>
    </row>
    <row r="241" spans="6:31" ht="16.350000000000001" customHeight="1" x14ac:dyDescent="0.2">
      <c r="F241" s="134">
        <v>712</v>
      </c>
      <c r="G241" s="43"/>
      <c r="H241" s="44"/>
      <c r="I241" s="182" t="str">
        <f t="shared" ca="1" si="3"/>
        <v>SAN DIEGO COUNTY</v>
      </c>
      <c r="J241" s="182" t="str">
        <f ca="1">IF(ISBLANK(F241),"",IF(COUNTIF(ScheduleA!$F$8:$F$351,F241)=1, INDIRECT("ScheduleA!D" &amp; (MATCH(F241,Table2[CITY CODE], 0) +7)),"CODE NOT VALID"))</f>
        <v>Oceanside</v>
      </c>
      <c r="K241" s="139" t="str">
        <f>IF(ISBLANK(F241),"",IF(COUNTIF(ScheduleA!$F$8:$F$351,F241)=1, "Row " &amp; MATCH(F241,Table2[[#All],[CITY CODE]], 0)+6,"CODE NOT VALID"))</f>
        <v>Row 250</v>
      </c>
      <c r="L241" s="206"/>
      <c r="M241" s="32"/>
      <c r="N241" s="32"/>
      <c r="O241" s="32"/>
      <c r="P241" s="32"/>
      <c r="Q241" s="32"/>
      <c r="R241" s="32"/>
      <c r="S241" s="32"/>
      <c r="T241" s="32"/>
      <c r="U241" s="32"/>
      <c r="V241" s="32"/>
      <c r="W241" s="32"/>
      <c r="X241" s="32"/>
      <c r="Y241" s="32"/>
      <c r="Z241" s="32"/>
      <c r="AA241" s="32"/>
      <c r="AB241" s="32"/>
      <c r="AC241" s="32"/>
      <c r="AD241" s="32"/>
      <c r="AE241" s="32"/>
    </row>
    <row r="242" spans="6:31" ht="16.350000000000001" customHeight="1" x14ac:dyDescent="0.2">
      <c r="F242" s="134" t="s">
        <v>586</v>
      </c>
      <c r="G242" s="43"/>
      <c r="H242" s="44"/>
      <c r="I242" s="182" t="str">
        <f t="shared" ca="1" si="3"/>
        <v>SAN DIEGO COUNTY</v>
      </c>
      <c r="J242" s="184" t="str">
        <f ca="1">IF(ISBLANK(F242),"",IF(COUNTIF(ScheduleA!$F$8:$F$351,F242)=1, INDIRECT("ScheduleA!D" &amp; (MATCH(F242,Table2[CITY CODE], 0) +7)),"CODE NOT VALID"))</f>
        <v>Solana Beach</v>
      </c>
      <c r="K242" s="139" t="str">
        <f>IF(ISBLANK(F242),"",IF(COUNTIF(ScheduleA!$F$8:$F$351,F242)=1, "Row " &amp; MATCH(F242,Table2[[#All],[CITY CODE]], 0)+6,"CODE NOT VALID"))</f>
        <v>Row 251</v>
      </c>
      <c r="L242" s="206"/>
      <c r="M242" s="32"/>
      <c r="N242" s="32"/>
      <c r="O242" s="32"/>
      <c r="P242" s="32"/>
      <c r="Q242" s="32"/>
      <c r="R242" s="32"/>
      <c r="S242" s="32"/>
      <c r="T242" s="32"/>
      <c r="U242" s="32"/>
      <c r="V242" s="32"/>
      <c r="W242" s="32"/>
      <c r="X242" s="32"/>
      <c r="Y242" s="32"/>
      <c r="Z242" s="32"/>
      <c r="AA242" s="32"/>
      <c r="AB242" s="32"/>
      <c r="AC242" s="32"/>
      <c r="AD242" s="32"/>
      <c r="AE242" s="32"/>
    </row>
    <row r="243" spans="6:31" ht="16.350000000000001" customHeight="1" x14ac:dyDescent="0.2">
      <c r="F243" s="134">
        <v>151</v>
      </c>
      <c r="G243" s="43"/>
      <c r="H243" s="44"/>
      <c r="I243" s="182" t="str">
        <f t="shared" ca="1" si="3"/>
        <v>SAN DIEGO COUNTY</v>
      </c>
      <c r="J243" s="182" t="str">
        <f ca="1">IF(ISBLANK(F243),"",IF(COUNTIF(ScheduleA!$F$8:$F$351,F243)=1, INDIRECT("ScheduleA!D" &amp; (MATCH(F243,Table2[CITY CODE], 0) +7)),"CODE NOT VALID"))</f>
        <v>Vista</v>
      </c>
      <c r="K243" s="139" t="str">
        <f>IF(ISBLANK(F243),"",IF(COUNTIF(ScheduleA!$F$8:$F$351,F243)=1, "Row " &amp; MATCH(F243,Table2[[#All],[CITY CODE]], 0)+6,"CODE NOT VALID"))</f>
        <v>Row 252</v>
      </c>
      <c r="L243" s="206"/>
      <c r="M243" s="32"/>
      <c r="N243" s="32"/>
      <c r="O243" s="32"/>
      <c r="P243" s="32"/>
      <c r="Q243" s="32"/>
      <c r="R243" s="32"/>
      <c r="S243" s="32"/>
      <c r="T243" s="32"/>
      <c r="U243" s="32"/>
      <c r="V243" s="32"/>
      <c r="W243" s="32"/>
      <c r="X243" s="32"/>
      <c r="Y243" s="32"/>
      <c r="Z243" s="32"/>
      <c r="AA243" s="32"/>
      <c r="AB243" s="32"/>
      <c r="AC243" s="32"/>
      <c r="AD243" s="32"/>
      <c r="AE243" s="32"/>
    </row>
    <row r="244" spans="6:31" ht="16.350000000000001" customHeight="1" x14ac:dyDescent="0.2">
      <c r="F244" s="134">
        <v>940</v>
      </c>
      <c r="G244" s="43"/>
      <c r="H244" s="44"/>
      <c r="I244" s="182" t="str">
        <f t="shared" ca="1" si="3"/>
        <v>SAN FRANCISCO COUNTY</v>
      </c>
      <c r="J244" s="182" t="str">
        <f ca="1">IF(ISBLANK(F244),"",IF(COUNTIF(ScheduleA!$F$8:$F$351,F244)=1, INDIRECT("ScheduleA!D" &amp; (MATCH(F244,Table2[CITY CODE], 0) +7)),"CODE NOT VALID"))</f>
        <v>SAN FRANCISCO COUNTY</v>
      </c>
      <c r="K244" s="139" t="str">
        <f>IF(ISBLANK(F244),"",IF(COUNTIF(ScheduleA!$F$8:$F$351,F244)=1, "Row " &amp; MATCH(F244,Table2[[#All],[CITY CODE]], 0)+6,"CODE NOT VALID"))</f>
        <v>Row 253</v>
      </c>
      <c r="L244" s="206"/>
      <c r="M244" s="32"/>
      <c r="N244" s="32"/>
      <c r="O244" s="32"/>
      <c r="P244" s="32"/>
      <c r="Q244" s="32"/>
      <c r="R244" s="32"/>
      <c r="S244" s="32"/>
      <c r="T244" s="32"/>
      <c r="U244" s="32"/>
      <c r="V244" s="32"/>
      <c r="W244" s="32"/>
      <c r="X244" s="32"/>
      <c r="Y244" s="32"/>
      <c r="Z244" s="32"/>
      <c r="AA244" s="32"/>
      <c r="AB244" s="32"/>
      <c r="AC244" s="32"/>
      <c r="AD244" s="32"/>
      <c r="AE244" s="32"/>
    </row>
    <row r="245" spans="6:31" ht="16.350000000000001" customHeight="1" x14ac:dyDescent="0.2">
      <c r="F245" s="134">
        <v>38</v>
      </c>
      <c r="G245" s="43"/>
      <c r="H245" s="44"/>
      <c r="I245" s="182" t="str">
        <f t="shared" ca="1" si="3"/>
        <v>SAN JOAQUIN COUNTY</v>
      </c>
      <c r="J245" s="182" t="str">
        <f ca="1">IF(ISBLANK(F245),"",IF(COUNTIF(ScheduleA!$F$8:$F$351,F245)=1, INDIRECT("ScheduleA!D" &amp; (MATCH(F245,Table2[CITY CODE], 0) +7)),"CODE NOT VALID"))</f>
        <v>SAN JOAQUIN COUNTY</v>
      </c>
      <c r="K245" s="139" t="str">
        <f>IF(ISBLANK(F245),"",IF(COUNTIF(ScheduleA!$F$8:$F$351,F245)=1, "Row " &amp; MATCH(F245,Table2[[#All],[CITY CODE]], 0)+6,"CODE NOT VALID"))</f>
        <v>Row 254</v>
      </c>
      <c r="L245" s="206"/>
      <c r="M245" s="32"/>
      <c r="N245" s="32"/>
      <c r="O245" s="32"/>
      <c r="P245" s="32"/>
      <c r="Q245" s="32"/>
      <c r="R245" s="32"/>
      <c r="S245" s="32"/>
      <c r="T245" s="32"/>
      <c r="U245" s="32"/>
      <c r="V245" s="32"/>
      <c r="W245" s="32"/>
      <c r="X245" s="32"/>
      <c r="Y245" s="32"/>
      <c r="Z245" s="32"/>
      <c r="AA245" s="32"/>
      <c r="AB245" s="32"/>
      <c r="AC245" s="32"/>
      <c r="AD245" s="32"/>
      <c r="AE245" s="32"/>
    </row>
    <row r="246" spans="6:31" ht="16.350000000000001" customHeight="1" x14ac:dyDescent="0.2">
      <c r="F246" s="134">
        <v>324</v>
      </c>
      <c r="G246" s="43"/>
      <c r="H246" s="44"/>
      <c r="I246" s="182" t="str">
        <f t="shared" ca="1" si="3"/>
        <v>SAN JOAQUIN COUNTY</v>
      </c>
      <c r="J246" s="182" t="str">
        <f ca="1">IF(ISBLANK(F246),"",IF(COUNTIF(ScheduleA!$F$8:$F$351,F246)=1, INDIRECT("ScheduleA!D" &amp; (MATCH(F246,Table2[CITY CODE], 0) +7)),"CODE NOT VALID"))</f>
        <v>Lathrop</v>
      </c>
      <c r="K246" s="139" t="str">
        <f>IF(ISBLANK(F246),"",IF(COUNTIF(ScheduleA!$F$8:$F$351,F246)=1, "Row " &amp; MATCH(F246,Table2[[#All],[CITY CODE]], 0)+6,"CODE NOT VALID"))</f>
        <v>Row 255</v>
      </c>
      <c r="L246" s="206"/>
      <c r="M246" s="32"/>
      <c r="N246" s="32"/>
      <c r="O246" s="32"/>
      <c r="P246" s="32"/>
      <c r="Q246" s="32"/>
      <c r="R246" s="32"/>
      <c r="S246" s="32"/>
      <c r="T246" s="32"/>
      <c r="U246" s="32"/>
      <c r="V246" s="32"/>
      <c r="W246" s="32"/>
      <c r="X246" s="32"/>
      <c r="Y246" s="32"/>
      <c r="Z246" s="32"/>
      <c r="AA246" s="32"/>
      <c r="AB246" s="32"/>
      <c r="AC246" s="32"/>
      <c r="AD246" s="32"/>
      <c r="AE246" s="32"/>
    </row>
    <row r="247" spans="6:31" ht="16.350000000000001" customHeight="1" x14ac:dyDescent="0.2">
      <c r="F247" s="134">
        <v>714</v>
      </c>
      <c r="G247" s="43"/>
      <c r="H247" s="44"/>
      <c r="I247" s="182" t="str">
        <f t="shared" ca="1" si="3"/>
        <v>SAN JOAQUIN COUNTY</v>
      </c>
      <c r="J247" s="182" t="str">
        <f ca="1">IF(ISBLANK(F247),"",IF(COUNTIF(ScheduleA!$F$8:$F$351,F247)=1, INDIRECT("ScheduleA!D" &amp; (MATCH(F247,Table2[CITY CODE], 0) +7)),"CODE NOT VALID"))</f>
        <v>Lodi</v>
      </c>
      <c r="K247" s="139" t="str">
        <f>IF(ISBLANK(F247),"",IF(COUNTIF(ScheduleA!$F$8:$F$351,F247)=1, "Row " &amp; MATCH(F247,Table2[[#All],[CITY CODE]], 0)+6,"CODE NOT VALID"))</f>
        <v>Row 256</v>
      </c>
      <c r="L247" s="206"/>
      <c r="M247" s="32"/>
      <c r="N247" s="32"/>
      <c r="O247" s="32"/>
      <c r="P247" s="32"/>
      <c r="Q247" s="32"/>
      <c r="R247" s="32"/>
      <c r="S247" s="32"/>
      <c r="T247" s="32"/>
      <c r="U247" s="32"/>
      <c r="V247" s="32"/>
      <c r="W247" s="32"/>
      <c r="X247" s="32"/>
      <c r="Y247" s="32"/>
      <c r="Z247" s="32"/>
      <c r="AA247" s="32"/>
      <c r="AB247" s="32"/>
      <c r="AC247" s="32"/>
      <c r="AD247" s="32"/>
      <c r="AE247" s="32"/>
    </row>
    <row r="248" spans="6:31" ht="16.350000000000001" customHeight="1" x14ac:dyDescent="0.2">
      <c r="F248" s="134">
        <v>153</v>
      </c>
      <c r="G248" s="43"/>
      <c r="H248" s="44"/>
      <c r="I248" s="182" t="str">
        <f t="shared" ca="1" si="3"/>
        <v>SAN JOAQUIN COUNTY</v>
      </c>
      <c r="J248" s="182" t="str">
        <f ca="1">IF(ISBLANK(F248),"",IF(COUNTIF(ScheduleA!$F$8:$F$351,F248)=1, INDIRECT("ScheduleA!D" &amp; (MATCH(F248,Table2[CITY CODE], 0) +7)),"CODE NOT VALID"))</f>
        <v>Manteca</v>
      </c>
      <c r="K248" s="139" t="str">
        <f>IF(ISBLANK(F248),"",IF(COUNTIF(ScheduleA!$F$8:$F$351,F248)=1, "Row " &amp; MATCH(F248,Table2[[#All],[CITY CODE]], 0)+6,"CODE NOT VALID"))</f>
        <v>Row 257</v>
      </c>
      <c r="L248" s="206"/>
      <c r="M248" s="32"/>
      <c r="N248" s="32"/>
      <c r="O248" s="32"/>
      <c r="P248" s="32"/>
      <c r="Q248" s="32"/>
      <c r="R248" s="32"/>
      <c r="S248" s="32"/>
      <c r="T248" s="32"/>
      <c r="U248" s="32"/>
      <c r="V248" s="32"/>
      <c r="W248" s="32"/>
      <c r="X248" s="32"/>
      <c r="Y248" s="32"/>
      <c r="Z248" s="32"/>
      <c r="AA248" s="32"/>
      <c r="AB248" s="32"/>
      <c r="AC248" s="32"/>
      <c r="AD248" s="32"/>
      <c r="AE248" s="32"/>
    </row>
    <row r="249" spans="6:31" ht="16.350000000000001" customHeight="1" x14ac:dyDescent="0.2">
      <c r="F249" s="134">
        <v>538</v>
      </c>
      <c r="G249" s="43"/>
      <c r="H249" s="44"/>
      <c r="I249" s="182" t="str">
        <f t="shared" ca="1" si="3"/>
        <v>SAN JOAQUIN COUNTY</v>
      </c>
      <c r="J249" s="182" t="str">
        <f ca="1">IF(ISBLANK(F249),"",IF(COUNTIF(ScheduleA!$F$8:$F$351,F249)=1, INDIRECT("ScheduleA!D" &amp; (MATCH(F249,Table2[CITY CODE], 0) +7)),"CODE NOT VALID"))</f>
        <v xml:space="preserve">Stockton                      </v>
      </c>
      <c r="K249" s="139" t="str">
        <f>IF(ISBLANK(F249),"",IF(COUNTIF(ScheduleA!$F$8:$F$351,F249)=1, "Row " &amp; MATCH(F249,Table2[[#All],[CITY CODE]], 0)+6,"CODE NOT VALID"))</f>
        <v>Row 258</v>
      </c>
      <c r="L249" s="206"/>
      <c r="M249" s="32"/>
      <c r="N249" s="32"/>
      <c r="O249" s="32"/>
      <c r="P249" s="32"/>
      <c r="Q249" s="32"/>
      <c r="R249" s="32"/>
      <c r="S249" s="32"/>
      <c r="T249" s="32"/>
      <c r="U249" s="32"/>
      <c r="V249" s="32"/>
      <c r="W249" s="32"/>
      <c r="X249" s="32"/>
      <c r="Y249" s="32"/>
      <c r="Z249" s="32"/>
      <c r="AA249" s="32"/>
      <c r="AB249" s="32"/>
      <c r="AC249" s="32"/>
      <c r="AD249" s="32"/>
      <c r="AE249" s="32"/>
    </row>
    <row r="250" spans="6:31" ht="16.350000000000001" customHeight="1" x14ac:dyDescent="0.2">
      <c r="F250" s="136">
        <v>536</v>
      </c>
      <c r="G250" s="43"/>
      <c r="H250" s="44"/>
      <c r="I250" s="182" t="str">
        <f t="shared" ca="1" si="3"/>
        <v>SAN JOAQUIN COUNTY</v>
      </c>
      <c r="J250" s="182" t="str">
        <f ca="1">IF(ISBLANK(F250),"",IF(COUNTIF(ScheduleA!$F$8:$F$351,F250)=1, INDIRECT("ScheduleA!D" &amp; (MATCH(F250,Table2[CITY CODE], 0) +7)),"CODE NOT VALID"))</f>
        <v xml:space="preserve">Tracy                           </v>
      </c>
      <c r="K250" s="139" t="str">
        <f>IF(ISBLANK(F250),"",IF(COUNTIF(ScheduleA!$F$8:$F$351,F250)=1, "Row " &amp; MATCH(F250,Table2[[#All],[CITY CODE]], 0)+6,"CODE NOT VALID"))</f>
        <v>Row 259</v>
      </c>
      <c r="L250" s="206"/>
      <c r="M250" s="32"/>
      <c r="N250" s="32"/>
      <c r="O250" s="32"/>
      <c r="P250" s="32"/>
      <c r="Q250" s="32"/>
      <c r="R250" s="32"/>
      <c r="S250" s="32"/>
      <c r="T250" s="32"/>
      <c r="U250" s="32"/>
      <c r="V250" s="32"/>
      <c r="W250" s="32"/>
      <c r="X250" s="32"/>
      <c r="Y250" s="32"/>
      <c r="Z250" s="32"/>
      <c r="AA250" s="32"/>
      <c r="AB250" s="32"/>
      <c r="AC250" s="32"/>
      <c r="AD250" s="32"/>
      <c r="AE250" s="32"/>
    </row>
    <row r="251" spans="6:31" ht="16.350000000000001" customHeight="1" x14ac:dyDescent="0.2">
      <c r="F251" s="134">
        <v>154</v>
      </c>
      <c r="G251" s="43"/>
      <c r="H251" s="44"/>
      <c r="I251" s="182" t="str">
        <f t="shared" ca="1" si="3"/>
        <v>SAN LUIS OBISPO COUNTY</v>
      </c>
      <c r="J251" s="182" t="str">
        <f ca="1">IF(ISBLANK(F251),"",IF(COUNTIF(ScheduleA!$F$8:$F$351,F251)=1, INDIRECT("ScheduleA!D" &amp; (MATCH(F251,Table2[CITY CODE], 0) +7)),"CODE NOT VALID"))</f>
        <v>Arroyo Grande</v>
      </c>
      <c r="K251" s="139" t="str">
        <f>IF(ISBLANK(F251),"",IF(COUNTIF(ScheduleA!$F$8:$F$351,F251)=1, "Row " &amp; MATCH(F251,Table2[[#All],[CITY CODE]], 0)+6,"CODE NOT VALID"))</f>
        <v>Row 261</v>
      </c>
      <c r="L251" s="206"/>
      <c r="M251" s="32"/>
      <c r="N251" s="32"/>
      <c r="O251" s="32"/>
      <c r="P251" s="32"/>
      <c r="Q251" s="32"/>
      <c r="R251" s="32"/>
      <c r="S251" s="32"/>
      <c r="T251" s="32"/>
      <c r="U251" s="32"/>
      <c r="V251" s="32"/>
      <c r="W251" s="32"/>
      <c r="X251" s="32"/>
      <c r="Y251" s="32"/>
      <c r="Z251" s="32"/>
      <c r="AA251" s="32"/>
      <c r="AB251" s="32"/>
      <c r="AC251" s="32"/>
      <c r="AD251" s="32"/>
      <c r="AE251" s="32"/>
    </row>
    <row r="252" spans="6:31" ht="16.350000000000001" customHeight="1" x14ac:dyDescent="0.2">
      <c r="F252" s="134">
        <v>888</v>
      </c>
      <c r="G252" s="43"/>
      <c r="H252" s="44"/>
      <c r="I252" s="182" t="str">
        <f t="shared" ca="1" si="3"/>
        <v>SAN LUIS OBISPO COUNTY</v>
      </c>
      <c r="J252" s="182" t="str">
        <f ca="1">IF(ISBLANK(F252),"",IF(COUNTIF(ScheduleA!$F$8:$F$351,F252)=1, INDIRECT("ScheduleA!D" &amp; (MATCH(F252,Table2[CITY CODE], 0) +7)),"CODE NOT VALID"))</f>
        <v>Atascadero</v>
      </c>
      <c r="K252" s="139" t="str">
        <f>IF(ISBLANK(F252),"",IF(COUNTIF(ScheduleA!$F$8:$F$351,F252)=1, "Row " &amp; MATCH(F252,Table2[[#All],[CITY CODE]], 0)+6,"CODE NOT VALID"))</f>
        <v>Row 262</v>
      </c>
      <c r="L252" s="206"/>
      <c r="M252" s="32"/>
      <c r="N252" s="32"/>
      <c r="O252" s="32"/>
      <c r="P252" s="32"/>
      <c r="Q252" s="32"/>
      <c r="R252" s="32"/>
      <c r="S252" s="32"/>
      <c r="T252" s="32"/>
      <c r="U252" s="32"/>
      <c r="V252" s="32"/>
      <c r="W252" s="32"/>
      <c r="X252" s="32"/>
      <c r="Y252" s="32"/>
      <c r="Z252" s="32"/>
      <c r="AA252" s="32"/>
      <c r="AB252" s="32"/>
      <c r="AC252" s="32"/>
      <c r="AD252" s="32"/>
      <c r="AE252" s="32"/>
    </row>
    <row r="253" spans="6:31" ht="16.350000000000001" customHeight="1" x14ac:dyDescent="0.2">
      <c r="F253" s="134">
        <v>925</v>
      </c>
      <c r="G253" s="43"/>
      <c r="H253" s="44"/>
      <c r="I253" s="182" t="str">
        <f t="shared" ca="1" si="3"/>
        <v>SAN LUIS OBISPO COUNTY</v>
      </c>
      <c r="J253" s="182" t="str">
        <f ca="1">IF(ISBLANK(F253),"",IF(COUNTIF(ScheduleA!$F$8:$F$351,F253)=1, INDIRECT("ScheduleA!D" &amp; (MATCH(F253,Table2[CITY CODE], 0) +7)),"CODE NOT VALID"))</f>
        <v>Grover Beach</v>
      </c>
      <c r="K253" s="139" t="str">
        <f>IF(ISBLANK(F253),"",IF(COUNTIF(ScheduleA!$F$8:$F$351,F253)=1, "Row " &amp; MATCH(F253,Table2[[#All],[CITY CODE]], 0)+6,"CODE NOT VALID"))</f>
        <v>Row 263</v>
      </c>
      <c r="L253" s="206"/>
      <c r="M253" s="32"/>
      <c r="N253" s="32"/>
      <c r="O253" s="32"/>
      <c r="P253" s="32"/>
      <c r="Q253" s="32"/>
      <c r="R253" s="32"/>
      <c r="S253" s="32"/>
      <c r="T253" s="32"/>
      <c r="U253" s="32"/>
      <c r="V253" s="32"/>
      <c r="W253" s="32"/>
      <c r="X253" s="32"/>
      <c r="Y253" s="32"/>
      <c r="Z253" s="32"/>
      <c r="AA253" s="32"/>
      <c r="AB253" s="32"/>
      <c r="AC253" s="32"/>
      <c r="AD253" s="32"/>
      <c r="AE253" s="32"/>
    </row>
    <row r="254" spans="6:31" ht="16.350000000000001" customHeight="1" x14ac:dyDescent="0.2">
      <c r="F254" s="134">
        <v>889</v>
      </c>
      <c r="G254" s="43"/>
      <c r="H254" s="44"/>
      <c r="I254" s="182" t="str">
        <f t="shared" ca="1" si="3"/>
        <v>SAN LUIS OBISPO COUNTY</v>
      </c>
      <c r="J254" s="182" t="str">
        <f ca="1">IF(ISBLANK(F254),"",IF(COUNTIF(ScheduleA!$F$8:$F$351,F254)=1, INDIRECT("ScheduleA!D" &amp; (MATCH(F254,Table2[CITY CODE], 0) +7)),"CODE NOT VALID"))</f>
        <v>Morro Bay</v>
      </c>
      <c r="K254" s="139" t="str">
        <f>IF(ISBLANK(F254),"",IF(COUNTIF(ScheduleA!$F$8:$F$351,F254)=1, "Row " &amp; MATCH(F254,Table2[[#All],[CITY CODE]], 0)+6,"CODE NOT VALID"))</f>
        <v>Row 264</v>
      </c>
      <c r="L254" s="206"/>
      <c r="M254" s="32"/>
      <c r="N254" s="32"/>
      <c r="O254" s="32"/>
      <c r="P254" s="32"/>
      <c r="Q254" s="32"/>
      <c r="R254" s="32"/>
      <c r="S254" s="32"/>
      <c r="T254" s="32"/>
      <c r="U254" s="32"/>
      <c r="V254" s="32"/>
      <c r="W254" s="32"/>
      <c r="X254" s="32"/>
      <c r="Y254" s="32"/>
      <c r="Z254" s="32"/>
      <c r="AA254" s="32"/>
      <c r="AB254" s="32"/>
      <c r="AC254" s="32"/>
      <c r="AD254" s="32"/>
      <c r="AE254" s="32"/>
    </row>
    <row r="255" spans="6:31" ht="16.350000000000001" customHeight="1" x14ac:dyDescent="0.2">
      <c r="F255" s="134">
        <v>891</v>
      </c>
      <c r="G255" s="43"/>
      <c r="H255" s="44"/>
      <c r="I255" s="182" t="str">
        <f t="shared" ca="1" si="3"/>
        <v>SAN LUIS OBISPO COUNTY</v>
      </c>
      <c r="J255" s="182" t="str">
        <f ca="1">IF(ISBLANK(F255),"",IF(COUNTIF(ScheduleA!$F$8:$F$351,F255)=1, INDIRECT("ScheduleA!D" &amp; (MATCH(F255,Table2[CITY CODE], 0) +7)),"CODE NOT VALID"))</f>
        <v>Paso Robles</v>
      </c>
      <c r="K255" s="139" t="str">
        <f>IF(ISBLANK(F255),"",IF(COUNTIF(ScheduleA!$F$8:$F$351,F255)=1, "Row " &amp; MATCH(F255,Table2[[#All],[CITY CODE]], 0)+6,"CODE NOT VALID"))</f>
        <v>Row 265</v>
      </c>
      <c r="L255" s="206"/>
      <c r="M255" s="32"/>
      <c r="N255" s="32"/>
      <c r="O255" s="32"/>
      <c r="P255" s="32"/>
      <c r="Q255" s="32"/>
      <c r="R255" s="32"/>
      <c r="S255" s="32"/>
      <c r="T255" s="32"/>
      <c r="U255" s="32"/>
      <c r="V255" s="32"/>
      <c r="W255" s="32"/>
      <c r="X255" s="32"/>
      <c r="Y255" s="32"/>
      <c r="Z255" s="32"/>
      <c r="AA255" s="32"/>
      <c r="AB255" s="32"/>
      <c r="AC255" s="32"/>
      <c r="AD255" s="32"/>
      <c r="AE255" s="32"/>
    </row>
    <row r="256" spans="6:31" ht="16.350000000000001" customHeight="1" x14ac:dyDescent="0.2">
      <c r="F256" s="134">
        <v>185</v>
      </c>
      <c r="G256" s="43"/>
      <c r="H256" s="44"/>
      <c r="I256" s="182" t="str">
        <f t="shared" ca="1" si="3"/>
        <v>SAN LUIS OBISPO COUNTY</v>
      </c>
      <c r="J256" s="182" t="str">
        <f ca="1">IF(ISBLANK(F256),"",IF(COUNTIF(ScheduleA!$F$8:$F$351,F256)=1, INDIRECT("ScheduleA!D" &amp; (MATCH(F256,Table2[CITY CODE], 0) +7)),"CODE NOT VALID"))</f>
        <v>Pismo Beach</v>
      </c>
      <c r="K256" s="139" t="str">
        <f>IF(ISBLANK(F256),"",IF(COUNTIF(ScheduleA!$F$8:$F$351,F256)=1, "Row " &amp; MATCH(F256,Table2[[#All],[CITY CODE]], 0)+6,"CODE NOT VALID"))</f>
        <v>Row 266</v>
      </c>
      <c r="L256" s="206"/>
      <c r="M256" s="32"/>
      <c r="N256" s="32"/>
      <c r="O256" s="32"/>
      <c r="P256" s="32"/>
      <c r="Q256" s="32"/>
      <c r="R256" s="32"/>
      <c r="S256" s="32"/>
      <c r="T256" s="32"/>
      <c r="U256" s="32"/>
      <c r="V256" s="32"/>
      <c r="W256" s="32"/>
      <c r="X256" s="32"/>
      <c r="Y256" s="32"/>
      <c r="Z256" s="32"/>
      <c r="AA256" s="32"/>
      <c r="AB256" s="32"/>
      <c r="AC256" s="32"/>
      <c r="AD256" s="32"/>
      <c r="AE256" s="32"/>
    </row>
    <row r="257" spans="6:31" ht="16.350000000000001" customHeight="1" x14ac:dyDescent="0.2">
      <c r="F257" s="134">
        <v>892</v>
      </c>
      <c r="G257" s="43"/>
      <c r="H257" s="44"/>
      <c r="I257" s="182" t="str">
        <f t="shared" ca="1" si="3"/>
        <v>SAN LUIS OBISPO COUNTY</v>
      </c>
      <c r="J257" s="182" t="str">
        <f ca="1">IF(ISBLANK(F257),"",IF(COUNTIF(ScheduleA!$F$8:$F$351,F257)=1, INDIRECT("ScheduleA!D" &amp; (MATCH(F257,Table2[CITY CODE], 0) +7)),"CODE NOT VALID"))</f>
        <v>San Luis Obispo</v>
      </c>
      <c r="K257" s="139" t="str">
        <f>IF(ISBLANK(F257),"",IF(COUNTIF(ScheduleA!$F$8:$F$351,F257)=1, "Row " &amp; MATCH(F257,Table2[[#All],[CITY CODE]], 0)+6,"CODE NOT VALID"))</f>
        <v>Row 267</v>
      </c>
      <c r="L257" s="206"/>
      <c r="M257" s="32"/>
      <c r="N257" s="32"/>
      <c r="O257" s="32"/>
      <c r="P257" s="32"/>
      <c r="Q257" s="32"/>
      <c r="R257" s="32"/>
      <c r="S257" s="32"/>
      <c r="T257" s="32"/>
      <c r="U257" s="32"/>
      <c r="V257" s="32"/>
      <c r="W257" s="32"/>
      <c r="X257" s="32"/>
      <c r="Y257" s="32"/>
      <c r="Z257" s="32"/>
      <c r="AA257" s="32"/>
      <c r="AB257" s="32"/>
      <c r="AC257" s="32"/>
      <c r="AD257" s="32"/>
      <c r="AE257" s="32"/>
    </row>
    <row r="258" spans="6:31" ht="16.350000000000001" customHeight="1" x14ac:dyDescent="0.2">
      <c r="F258" s="134">
        <v>942</v>
      </c>
      <c r="G258" s="43"/>
      <c r="H258" s="44"/>
      <c r="I258" s="182" t="str">
        <f t="shared" ca="1" si="3"/>
        <v>SAN MATEO COUNTY</v>
      </c>
      <c r="J258" s="182" t="str">
        <f ca="1">IF(ISBLANK(F258),"",IF(COUNTIF(ScheduleA!$F$8:$F$351,F258)=1, INDIRECT("ScheduleA!D" &amp; (MATCH(F258,Table2[CITY CODE], 0) +7)),"CODE NOT VALID"))</f>
        <v>SAN MATEO COUNTY</v>
      </c>
      <c r="K258" s="139" t="str">
        <f>IF(ISBLANK(F258),"",IF(COUNTIF(ScheduleA!$F$8:$F$351,F258)=1, "Row " &amp; MATCH(F258,Table2[[#All],[CITY CODE]], 0)+6,"CODE NOT VALID"))</f>
        <v>Row 268</v>
      </c>
      <c r="L258" s="206"/>
      <c r="M258" s="32"/>
      <c r="N258" s="32"/>
      <c r="O258" s="32"/>
      <c r="P258" s="32"/>
      <c r="Q258" s="32"/>
      <c r="R258" s="32"/>
      <c r="S258" s="32"/>
      <c r="T258" s="32"/>
      <c r="U258" s="32"/>
      <c r="V258" s="32"/>
      <c r="W258" s="32"/>
      <c r="X258" s="32"/>
      <c r="Y258" s="32"/>
      <c r="Z258" s="32"/>
      <c r="AA258" s="32"/>
      <c r="AB258" s="32"/>
      <c r="AC258" s="32"/>
      <c r="AD258" s="32"/>
      <c r="AE258" s="32"/>
    </row>
    <row r="259" spans="6:31" ht="16.350000000000001" customHeight="1" x14ac:dyDescent="0.2">
      <c r="F259" s="134">
        <v>943</v>
      </c>
      <c r="G259" s="43"/>
      <c r="H259" s="44"/>
      <c r="I259" s="182" t="str">
        <f t="shared" ca="1" si="3"/>
        <v>SAN MATEO COUNTY</v>
      </c>
      <c r="J259" s="182" t="str">
        <f ca="1">IF(ISBLANK(F259),"",IF(COUNTIF(ScheduleA!$F$8:$F$351,F259)=1, INDIRECT("ScheduleA!D" &amp; (MATCH(F259,Table2[CITY CODE], 0) +7)),"CODE NOT VALID"))</f>
        <v xml:space="preserve">Belmont                       </v>
      </c>
      <c r="K259" s="139" t="str">
        <f>IF(ISBLANK(F259),"",IF(COUNTIF(ScheduleA!$F$8:$F$351,F259)=1, "Row " &amp; MATCH(F259,Table2[[#All],[CITY CODE]], 0)+6,"CODE NOT VALID"))</f>
        <v>Row 269</v>
      </c>
      <c r="L259" s="206"/>
      <c r="M259" s="32"/>
      <c r="N259" s="32"/>
      <c r="O259" s="32"/>
      <c r="P259" s="32"/>
      <c r="Q259" s="32"/>
      <c r="R259" s="32"/>
      <c r="S259" s="32"/>
      <c r="T259" s="32"/>
      <c r="U259" s="32"/>
      <c r="V259" s="32"/>
      <c r="W259" s="32"/>
      <c r="X259" s="32"/>
      <c r="Y259" s="32"/>
      <c r="Z259" s="32"/>
      <c r="AA259" s="32"/>
      <c r="AB259" s="32"/>
      <c r="AC259" s="32"/>
      <c r="AD259" s="32"/>
      <c r="AE259" s="32"/>
    </row>
    <row r="260" spans="6:31" ht="16.350000000000001" customHeight="1" x14ac:dyDescent="0.2">
      <c r="F260" s="134" t="s">
        <v>589</v>
      </c>
      <c r="G260" s="43"/>
      <c r="H260" s="44"/>
      <c r="I260" s="182" t="str">
        <f t="shared" ca="1" si="3"/>
        <v>SAN MATEO COUNTY</v>
      </c>
      <c r="J260" s="184" t="str">
        <f ca="1">IF(ISBLANK(F260),"",IF(COUNTIF(ScheduleA!$F$8:$F$351,F260)=1, INDIRECT("ScheduleA!D" &amp; (MATCH(F260,Table2[CITY CODE], 0) +7)),"CODE NOT VALID"))</f>
        <v>Brisbane</v>
      </c>
      <c r="K260" s="139" t="str">
        <f>IF(ISBLANK(F260),"",IF(COUNTIF(ScheduleA!$F$8:$F$351,F260)=1, "Row " &amp; MATCH(F260,Table2[[#All],[CITY CODE]], 0)+6,"CODE NOT VALID"))</f>
        <v>Row 270</v>
      </c>
      <c r="L260" s="206"/>
      <c r="M260" s="32"/>
      <c r="N260" s="32"/>
      <c r="O260" s="32"/>
      <c r="P260" s="32"/>
      <c r="Q260" s="32"/>
      <c r="R260" s="32"/>
      <c r="S260" s="32"/>
      <c r="T260" s="32"/>
      <c r="U260" s="32"/>
      <c r="V260" s="32"/>
      <c r="W260" s="32"/>
      <c r="X260" s="32"/>
      <c r="Y260" s="32"/>
      <c r="Z260" s="32"/>
      <c r="AA260" s="32"/>
      <c r="AB260" s="32"/>
      <c r="AC260" s="32"/>
      <c r="AD260" s="32"/>
      <c r="AE260" s="32"/>
    </row>
    <row r="261" spans="6:31" ht="16.350000000000001" customHeight="1" x14ac:dyDescent="0.2">
      <c r="F261" s="134">
        <v>944</v>
      </c>
      <c r="G261" s="43"/>
      <c r="H261" s="44"/>
      <c r="I261" s="182" t="str">
        <f t="shared" ca="1" si="3"/>
        <v>SAN MATEO COUNTY</v>
      </c>
      <c r="J261" s="182" t="str">
        <f ca="1">IF(ISBLANK(F261),"",IF(COUNTIF(ScheduleA!$F$8:$F$351,F261)=1, INDIRECT("ScheduleA!D" &amp; (MATCH(F261,Table2[CITY CODE], 0) +7)),"CODE NOT VALID"))</f>
        <v xml:space="preserve">Burlingame                  </v>
      </c>
      <c r="K261" s="139" t="str">
        <f>IF(ISBLANK(F261),"",IF(COUNTIF(ScheduleA!$F$8:$F$351,F261)=1, "Row " &amp; MATCH(F261,Table2[[#All],[CITY CODE]], 0)+6,"CODE NOT VALID"))</f>
        <v>Row 271</v>
      </c>
      <c r="L261" s="206"/>
      <c r="M261" s="32"/>
      <c r="N261" s="32"/>
      <c r="O261" s="32"/>
      <c r="P261" s="32"/>
      <c r="Q261" s="32"/>
      <c r="R261" s="32"/>
      <c r="S261" s="32"/>
      <c r="T261" s="32"/>
      <c r="U261" s="32"/>
      <c r="V261" s="32"/>
      <c r="W261" s="32"/>
      <c r="X261" s="32"/>
      <c r="Y261" s="32"/>
      <c r="Z261" s="32"/>
      <c r="AA261" s="32"/>
      <c r="AB261" s="32"/>
      <c r="AC261" s="32"/>
      <c r="AD261" s="32"/>
      <c r="AE261" s="32"/>
    </row>
    <row r="262" spans="6:31" ht="16.350000000000001" customHeight="1" x14ac:dyDescent="0.2">
      <c r="F262" s="134">
        <v>945</v>
      </c>
      <c r="G262" s="43"/>
      <c r="H262" s="44"/>
      <c r="I262" s="182" t="str">
        <f t="shared" ca="1" si="3"/>
        <v>SAN MATEO COUNTY</v>
      </c>
      <c r="J262" s="182" t="str">
        <f ca="1">IF(ISBLANK(F262),"",IF(COUNTIF(ScheduleA!$F$8:$F$351,F262)=1, INDIRECT("ScheduleA!D" &amp; (MATCH(F262,Table2[CITY CODE], 0) +7)),"CODE NOT VALID"))</f>
        <v>Daly City</v>
      </c>
      <c r="K262" s="139" t="str">
        <f>IF(ISBLANK(F262),"",IF(COUNTIF(ScheduleA!$F$8:$F$351,F262)=1, "Row " &amp; MATCH(F262,Table2[[#All],[CITY CODE]], 0)+6,"CODE NOT VALID"))</f>
        <v>Row 272</v>
      </c>
      <c r="L262" s="206"/>
      <c r="M262" s="32"/>
      <c r="N262" s="32"/>
      <c r="O262" s="32"/>
      <c r="P262" s="32"/>
      <c r="Q262" s="32"/>
      <c r="R262" s="32"/>
      <c r="S262" s="32"/>
      <c r="T262" s="32"/>
      <c r="U262" s="32"/>
      <c r="V262" s="32"/>
      <c r="W262" s="32"/>
      <c r="X262" s="32"/>
      <c r="Y262" s="32"/>
      <c r="Z262" s="32"/>
      <c r="AA262" s="32"/>
      <c r="AB262" s="32"/>
      <c r="AC262" s="32"/>
      <c r="AD262" s="32"/>
      <c r="AE262" s="32"/>
    </row>
    <row r="263" spans="6:31" ht="16.350000000000001" customHeight="1" x14ac:dyDescent="0.2">
      <c r="F263" s="134" t="s">
        <v>592</v>
      </c>
      <c r="G263" s="43"/>
      <c r="H263" s="44"/>
      <c r="I263" s="182" t="str">
        <f t="shared" ca="1" si="3"/>
        <v>SAN MATEO COUNTY</v>
      </c>
      <c r="J263" s="184" t="str">
        <f ca="1">IF(ISBLANK(F263),"",IF(COUNTIF(ScheduleA!$F$8:$F$351,F263)=1, INDIRECT("ScheduleA!D" &amp; (MATCH(F263,Table2[CITY CODE], 0) +7)),"CODE NOT VALID"))</f>
        <v>Pacifica</v>
      </c>
      <c r="K263" s="139" t="str">
        <f>IF(ISBLANK(F263),"",IF(COUNTIF(ScheduleA!$F$8:$F$351,F263)=1, "Row " &amp; MATCH(F263,Table2[[#All],[CITY CODE]], 0)+6,"CODE NOT VALID"))</f>
        <v>Row 273</v>
      </c>
      <c r="L263" s="206"/>
      <c r="M263" s="32"/>
      <c r="N263" s="32"/>
      <c r="O263" s="32"/>
      <c r="P263" s="32"/>
      <c r="Q263" s="32"/>
      <c r="R263" s="32"/>
      <c r="S263" s="32"/>
      <c r="T263" s="32"/>
      <c r="U263" s="32"/>
      <c r="V263" s="32"/>
      <c r="W263" s="32"/>
      <c r="X263" s="32"/>
      <c r="Y263" s="32"/>
      <c r="Z263" s="32"/>
      <c r="AA263" s="32"/>
      <c r="AB263" s="32"/>
      <c r="AC263" s="32"/>
      <c r="AD263" s="32"/>
      <c r="AE263" s="32"/>
    </row>
    <row r="264" spans="6:31" ht="16.350000000000001" customHeight="1" x14ac:dyDescent="0.2">
      <c r="F264" s="134">
        <v>946</v>
      </c>
      <c r="G264" s="43"/>
      <c r="H264" s="44"/>
      <c r="I264" s="182" t="str">
        <f t="shared" ca="1" si="3"/>
        <v>SAN MATEO COUNTY</v>
      </c>
      <c r="J264" s="182" t="str">
        <f ca="1">IF(ISBLANK(F264),"",IF(COUNTIF(ScheduleA!$F$8:$F$351,F264)=1, INDIRECT("ScheduleA!D" &amp; (MATCH(F264,Table2[CITY CODE], 0) +7)),"CODE NOT VALID"))</f>
        <v xml:space="preserve">East Palo Alto              </v>
      </c>
      <c r="K264" s="139" t="str">
        <f>IF(ISBLANK(F264),"",IF(COUNTIF(ScheduleA!$F$8:$F$351,F264)=1, "Row " &amp; MATCH(F264,Table2[[#All],[CITY CODE]], 0)+6,"CODE NOT VALID"))</f>
        <v>Row 274</v>
      </c>
      <c r="L264" s="206"/>
      <c r="M264" s="32"/>
      <c r="N264" s="32"/>
      <c r="O264" s="32"/>
      <c r="P264" s="32"/>
      <c r="Q264" s="32"/>
      <c r="R264" s="32"/>
      <c r="S264" s="32"/>
      <c r="T264" s="32"/>
      <c r="U264" s="32"/>
      <c r="V264" s="32"/>
      <c r="W264" s="32"/>
      <c r="X264" s="32"/>
      <c r="Y264" s="32"/>
      <c r="Z264" s="32"/>
      <c r="AA264" s="32"/>
      <c r="AB264" s="32"/>
      <c r="AC264" s="32"/>
      <c r="AD264" s="32"/>
      <c r="AE264" s="32"/>
    </row>
    <row r="265" spans="6:31" ht="16.350000000000001" customHeight="1" x14ac:dyDescent="0.2">
      <c r="F265" s="134">
        <v>947</v>
      </c>
      <c r="G265" s="43"/>
      <c r="H265" s="44"/>
      <c r="I265" s="182" t="str">
        <f t="shared" ca="1" si="3"/>
        <v>SAN MATEO COUNTY</v>
      </c>
      <c r="J265" s="182" t="str">
        <f ca="1">IF(ISBLANK(F265),"",IF(COUNTIF(ScheduleA!$F$8:$F$351,F265)=1, INDIRECT("ScheduleA!D" &amp; (MATCH(F265,Table2[CITY CODE], 0) +7)),"CODE NOT VALID"))</f>
        <v>Redwood City</v>
      </c>
      <c r="K265" s="139" t="str">
        <f>IF(ISBLANK(F265),"",IF(COUNTIF(ScheduleA!$F$8:$F$351,F265)=1, "Row " &amp; MATCH(F265,Table2[[#All],[CITY CODE]], 0)+6,"CODE NOT VALID"))</f>
        <v>Row 275</v>
      </c>
      <c r="L265" s="206"/>
      <c r="M265" s="32"/>
      <c r="N265" s="32"/>
      <c r="O265" s="32"/>
      <c r="P265" s="32"/>
      <c r="Q265" s="32"/>
      <c r="R265" s="32"/>
      <c r="S265" s="32"/>
      <c r="T265" s="32"/>
      <c r="U265" s="32"/>
      <c r="V265" s="32"/>
      <c r="W265" s="32"/>
      <c r="X265" s="32"/>
      <c r="Y265" s="32"/>
      <c r="Z265" s="32"/>
      <c r="AA265" s="32"/>
      <c r="AB265" s="32"/>
      <c r="AC265" s="32"/>
      <c r="AD265" s="32"/>
      <c r="AE265" s="32"/>
    </row>
    <row r="266" spans="6:31" ht="16.350000000000001" customHeight="1" x14ac:dyDescent="0.2">
      <c r="F266" s="134">
        <v>948</v>
      </c>
      <c r="G266" s="43"/>
      <c r="H266" s="44"/>
      <c r="I266" s="182" t="str">
        <f t="shared" ref="I266:I329" ca="1" si="4">VLOOKUP(J266,CountyLookup,2, FALSE)</f>
        <v>SAN MATEO COUNTY</v>
      </c>
      <c r="J266" s="182" t="str">
        <f ca="1">IF(ISBLANK(F266),"",IF(COUNTIF(ScheduleA!$F$8:$F$351,F266)=1, INDIRECT("ScheduleA!D" &amp; (MATCH(F266,Table2[CITY CODE], 0) +7)),"CODE NOT VALID"))</f>
        <v>San Bruno</v>
      </c>
      <c r="K266" s="139" t="str">
        <f>IF(ISBLANK(F266),"",IF(COUNTIF(ScheduleA!$F$8:$F$351,F266)=1, "Row " &amp; MATCH(F266,Table2[[#All],[CITY CODE]], 0)+6,"CODE NOT VALID"))</f>
        <v>Row 276</v>
      </c>
      <c r="L266" s="206"/>
      <c r="M266" s="32"/>
      <c r="N266" s="32"/>
      <c r="O266" s="32"/>
      <c r="P266" s="32"/>
      <c r="Q266" s="32"/>
      <c r="R266" s="32"/>
      <c r="S266" s="32"/>
      <c r="T266" s="32"/>
      <c r="U266" s="32"/>
      <c r="V266" s="32"/>
      <c r="W266" s="32"/>
      <c r="X266" s="32"/>
      <c r="Y266" s="32"/>
      <c r="Z266" s="32"/>
      <c r="AA266" s="32"/>
      <c r="AB266" s="32"/>
      <c r="AC266" s="32"/>
      <c r="AD266" s="32"/>
      <c r="AE266" s="32"/>
    </row>
    <row r="267" spans="6:31" ht="16.350000000000001" customHeight="1" x14ac:dyDescent="0.2">
      <c r="F267" s="135">
        <v>949</v>
      </c>
      <c r="G267" s="43"/>
      <c r="H267" s="44"/>
      <c r="I267" s="182" t="str">
        <f t="shared" ca="1" si="4"/>
        <v>SAN MATEO COUNTY</v>
      </c>
      <c r="J267" s="182" t="str">
        <f ca="1">IF(ISBLANK(F267),"",IF(COUNTIF(ScheduleA!$F$8:$F$351,F267)=1, INDIRECT("ScheduleA!D" &amp; (MATCH(F267,Table2[CITY CODE], 0) +7)),"CODE NOT VALID"))</f>
        <v>San Mateo</v>
      </c>
      <c r="K267" s="139" t="str">
        <f>IF(ISBLANK(F267),"",IF(COUNTIF(ScheduleA!$F$8:$F$351,F267)=1, "Row " &amp; MATCH(F267,Table2[[#All],[CITY CODE]], 0)+6,"CODE NOT VALID"))</f>
        <v>Row 277</v>
      </c>
      <c r="L267" s="206"/>
      <c r="M267" s="32"/>
      <c r="N267" s="32"/>
      <c r="O267" s="32"/>
      <c r="P267" s="32"/>
      <c r="Q267" s="32"/>
      <c r="R267" s="32"/>
      <c r="S267" s="32"/>
      <c r="T267" s="32"/>
      <c r="U267" s="32"/>
      <c r="V267" s="32"/>
      <c r="W267" s="32"/>
      <c r="X267" s="32"/>
      <c r="Y267" s="32"/>
      <c r="Z267" s="32"/>
      <c r="AA267" s="32"/>
      <c r="AB267" s="32"/>
      <c r="AC267" s="32"/>
      <c r="AD267" s="32"/>
      <c r="AE267" s="32"/>
    </row>
    <row r="268" spans="6:31" ht="16.350000000000001" customHeight="1" x14ac:dyDescent="0.2">
      <c r="F268" s="134">
        <v>950</v>
      </c>
      <c r="G268" s="43"/>
      <c r="H268" s="44"/>
      <c r="I268" s="182" t="str">
        <f t="shared" ca="1" si="4"/>
        <v>SAN MATEO COUNTY</v>
      </c>
      <c r="J268" s="182" t="str">
        <f ca="1">IF(ISBLANK(F268),"",IF(COUNTIF(ScheduleA!$F$8:$F$351,F268)=1, INDIRECT("ScheduleA!D" &amp; (MATCH(F268,Table2[CITY CODE], 0) +7)),"CODE NOT VALID"))</f>
        <v>South San Francisco</v>
      </c>
      <c r="K268" s="139" t="str">
        <f>IF(ISBLANK(F268),"",IF(COUNTIF(ScheduleA!$F$8:$F$351,F268)=1, "Row " &amp; MATCH(F268,Table2[[#All],[CITY CODE]], 0)+6,"CODE NOT VALID"))</f>
        <v>Row 278</v>
      </c>
      <c r="L268" s="206"/>
      <c r="M268" s="32"/>
      <c r="N268" s="32"/>
      <c r="O268" s="32"/>
      <c r="P268" s="32"/>
      <c r="Q268" s="32"/>
      <c r="R268" s="32"/>
      <c r="S268" s="32"/>
      <c r="T268" s="32"/>
      <c r="U268" s="32"/>
      <c r="V268" s="32"/>
      <c r="W268" s="32"/>
      <c r="X268" s="32"/>
      <c r="Y268" s="32"/>
      <c r="Z268" s="32"/>
      <c r="AA268" s="32"/>
      <c r="AB268" s="32"/>
      <c r="AC268" s="32"/>
      <c r="AD268" s="32"/>
      <c r="AE268" s="32"/>
    </row>
    <row r="269" spans="6:31" ht="16.350000000000001" customHeight="1" x14ac:dyDescent="0.2">
      <c r="F269" s="134">
        <v>30</v>
      </c>
      <c r="G269" s="43"/>
      <c r="H269" s="44"/>
      <c r="I269" s="182" t="str">
        <f t="shared" ca="1" si="4"/>
        <v>SANTA BARBARA COUNTY</v>
      </c>
      <c r="J269" s="182" t="str">
        <f ca="1">IF(ISBLANK(F269),"",IF(COUNTIF(ScheduleA!$F$8:$F$351,F269)=1, INDIRECT("ScheduleA!D" &amp; (MATCH(F269,Table2[CITY CODE], 0) +7)),"CODE NOT VALID"))</f>
        <v>SANTA BARBARA COUNTY</v>
      </c>
      <c r="K269" s="139" t="str">
        <f>IF(ISBLANK(F269),"",IF(COUNTIF(ScheduleA!$F$8:$F$351,F269)=1, "Row " &amp; MATCH(F269,Table2[[#All],[CITY CODE]], 0)+6,"CODE NOT VALID"))</f>
        <v>Row 279</v>
      </c>
      <c r="L269" s="206"/>
      <c r="M269" s="32"/>
      <c r="N269" s="32"/>
      <c r="O269" s="32"/>
      <c r="P269" s="32"/>
      <c r="Q269" s="32"/>
      <c r="R269" s="32"/>
      <c r="S269" s="32"/>
      <c r="T269" s="32"/>
      <c r="U269" s="32"/>
      <c r="V269" s="32"/>
      <c r="W269" s="32"/>
      <c r="X269" s="32"/>
      <c r="Y269" s="32"/>
      <c r="Z269" s="32"/>
      <c r="AA269" s="32"/>
      <c r="AB269" s="32"/>
      <c r="AC269" s="32"/>
      <c r="AD269" s="32"/>
      <c r="AE269" s="32"/>
    </row>
    <row r="270" spans="6:31" ht="16.350000000000001" customHeight="1" x14ac:dyDescent="0.2">
      <c r="F270" s="134">
        <v>720</v>
      </c>
      <c r="G270" s="43"/>
      <c r="H270" s="44"/>
      <c r="I270" s="182" t="str">
        <f t="shared" ca="1" si="4"/>
        <v>SANTA BARBARA COUNTY</v>
      </c>
      <c r="J270" s="182" t="str">
        <f ca="1">IF(ISBLANK(F270),"",IF(COUNTIF(ScheduleA!$F$8:$F$351,F270)=1, INDIRECT("ScheduleA!D" &amp; (MATCH(F270,Table2[CITY CODE], 0) +7)),"CODE NOT VALID"))</f>
        <v>Carpinteria</v>
      </c>
      <c r="K270" s="139" t="str">
        <f>IF(ISBLANK(F270),"",IF(COUNTIF(ScheduleA!$F$8:$F$351,F270)=1, "Row " &amp; MATCH(F270,Table2[[#All],[CITY CODE]], 0)+6,"CODE NOT VALID"))</f>
        <v>Row 280</v>
      </c>
      <c r="L270" s="206"/>
      <c r="M270" s="32"/>
      <c r="N270" s="32"/>
      <c r="O270" s="32"/>
      <c r="P270" s="32"/>
      <c r="Q270" s="32"/>
      <c r="R270" s="32"/>
      <c r="S270" s="32"/>
      <c r="T270" s="32"/>
      <c r="U270" s="32"/>
      <c r="V270" s="32"/>
      <c r="W270" s="32"/>
      <c r="X270" s="32"/>
      <c r="Y270" s="32"/>
      <c r="Z270" s="32"/>
      <c r="AA270" s="32"/>
      <c r="AB270" s="32"/>
      <c r="AC270" s="32"/>
      <c r="AD270" s="32"/>
      <c r="AE270" s="32"/>
    </row>
    <row r="271" spans="6:31" ht="16.350000000000001" customHeight="1" x14ac:dyDescent="0.2">
      <c r="F271" s="173" t="s">
        <v>616</v>
      </c>
      <c r="G271" s="43"/>
      <c r="H271" s="44"/>
      <c r="I271" s="182" t="str">
        <f t="shared" ca="1" si="4"/>
        <v>SANTA BARBARA COUNTY</v>
      </c>
      <c r="J271" s="185" t="str">
        <f ca="1">IF(ISBLANK(F271),"",IF(COUNTIF(ScheduleA!$F$8:$F$351,F271)=1, INDIRECT("ScheduleA!D" &amp; (MATCH(F271,Table2[CITY CODE], 0) +7)),"CODE NOT VALID"))</f>
        <v>Goleta</v>
      </c>
      <c r="K271" s="139" t="str">
        <f>IF(ISBLANK(F271),"",IF(COUNTIF(ScheduleA!$F$8:$F$351,F271)=1, "Row " &amp; MATCH(F271,Table2[[#All],[CITY CODE]], 0)+6,"CODE NOT VALID"))</f>
        <v>Row 281</v>
      </c>
      <c r="L271" s="206"/>
      <c r="M271" s="32"/>
      <c r="N271" s="32"/>
      <c r="O271" s="32"/>
      <c r="P271" s="32"/>
      <c r="Q271" s="32"/>
      <c r="R271" s="32"/>
      <c r="S271" s="32"/>
      <c r="T271" s="32"/>
      <c r="U271" s="32"/>
      <c r="V271" s="32"/>
      <c r="W271" s="32"/>
      <c r="X271" s="32"/>
      <c r="Y271" s="32"/>
      <c r="Z271" s="32"/>
      <c r="AA271" s="32"/>
      <c r="AB271" s="32"/>
      <c r="AC271" s="32"/>
      <c r="AD271" s="32"/>
      <c r="AE271" s="32"/>
    </row>
    <row r="272" spans="6:31" ht="16.350000000000001" customHeight="1" x14ac:dyDescent="0.2">
      <c r="F272" s="134">
        <v>897</v>
      </c>
      <c r="G272" s="43"/>
      <c r="H272" s="44"/>
      <c r="I272" s="182" t="str">
        <f t="shared" ca="1" si="4"/>
        <v>SANTA BARBARA COUNTY</v>
      </c>
      <c r="J272" s="182" t="str">
        <f ca="1">IF(ISBLANK(F272),"",IF(COUNTIF(ScheduleA!$F$8:$F$351,F272)=1, INDIRECT("ScheduleA!D" &amp; (MATCH(F272,Table2[CITY CODE], 0) +7)),"CODE NOT VALID"))</f>
        <v>Guadalupe</v>
      </c>
      <c r="K272" s="139" t="str">
        <f>IF(ISBLANK(F272),"",IF(COUNTIF(ScheduleA!$F$8:$F$351,F272)=1, "Row " &amp; MATCH(F272,Table2[[#All],[CITY CODE]], 0)+6,"CODE NOT VALID"))</f>
        <v>Row 282</v>
      </c>
      <c r="L272" s="206"/>
      <c r="M272" s="32"/>
      <c r="N272" s="32"/>
      <c r="O272" s="32"/>
      <c r="P272" s="32"/>
      <c r="Q272" s="32"/>
      <c r="R272" s="32"/>
      <c r="S272" s="32"/>
      <c r="T272" s="32"/>
      <c r="U272" s="32"/>
      <c r="V272" s="32"/>
      <c r="W272" s="32"/>
      <c r="X272" s="32"/>
      <c r="Y272" s="32"/>
      <c r="Z272" s="32"/>
      <c r="AA272" s="32"/>
      <c r="AB272" s="32"/>
      <c r="AC272" s="32"/>
      <c r="AD272" s="32"/>
      <c r="AE272" s="32"/>
    </row>
    <row r="273" spans="6:31" ht="16.350000000000001" customHeight="1" x14ac:dyDescent="0.2">
      <c r="F273" s="136">
        <v>808</v>
      </c>
      <c r="G273" s="43"/>
      <c r="H273" s="44"/>
      <c r="I273" s="182" t="str">
        <f t="shared" ca="1" si="4"/>
        <v>SANTA BARBARA COUNTY</v>
      </c>
      <c r="J273" s="182" t="str">
        <f ca="1">IF(ISBLANK(F273),"",IF(COUNTIF(ScheduleA!$F$8:$F$351,F273)=1, INDIRECT("ScheduleA!D" &amp; (MATCH(F273,Table2[CITY CODE], 0) +7)),"CODE NOT VALID"))</f>
        <v>Lompoc</v>
      </c>
      <c r="K273" s="139" t="str">
        <f>IF(ISBLANK(F273),"",IF(COUNTIF(ScheduleA!$F$8:$F$351,F273)=1, "Row " &amp; MATCH(F273,Table2[[#All],[CITY CODE]], 0)+6,"CODE NOT VALID"))</f>
        <v>Row 283</v>
      </c>
      <c r="L273" s="206"/>
      <c r="M273" s="32"/>
      <c r="N273" s="32"/>
      <c r="O273" s="32"/>
      <c r="P273" s="32"/>
      <c r="Q273" s="32"/>
      <c r="R273" s="32"/>
      <c r="S273" s="32"/>
      <c r="T273" s="32"/>
      <c r="U273" s="32"/>
      <c r="V273" s="32"/>
      <c r="W273" s="32"/>
      <c r="X273" s="32"/>
      <c r="Y273" s="32"/>
      <c r="Z273" s="32"/>
      <c r="AA273" s="32"/>
      <c r="AB273" s="32"/>
      <c r="AC273" s="32"/>
      <c r="AD273" s="32"/>
      <c r="AE273" s="32"/>
    </row>
    <row r="274" spans="6:31" ht="16.350000000000001" customHeight="1" x14ac:dyDescent="0.2">
      <c r="F274" s="134">
        <v>625</v>
      </c>
      <c r="G274" s="43"/>
      <c r="H274" s="44"/>
      <c r="I274" s="182" t="str">
        <f t="shared" ca="1" si="4"/>
        <v>SANTA BARBARA COUNTY</v>
      </c>
      <c r="J274" s="182" t="str">
        <f ca="1">IF(ISBLANK(F274),"",IF(COUNTIF(ScheduleA!$F$8:$F$351,F274)=1, INDIRECT("ScheduleA!D" &amp; (MATCH(F274,Table2[CITY CODE], 0) +7)),"CODE NOT VALID"))</f>
        <v xml:space="preserve">Santa Barbara             </v>
      </c>
      <c r="K274" s="139" t="str">
        <f>IF(ISBLANK(F274),"",IF(COUNTIF(ScheduleA!$F$8:$F$351,F274)=1, "Row " &amp; MATCH(F274,Table2[[#All],[CITY CODE]], 0)+6,"CODE NOT VALID"))</f>
        <v>Row 284</v>
      </c>
      <c r="L274" s="206"/>
      <c r="M274" s="32"/>
      <c r="N274" s="32"/>
      <c r="O274" s="32"/>
      <c r="P274" s="32"/>
      <c r="Q274" s="32"/>
      <c r="R274" s="32"/>
      <c r="S274" s="32"/>
      <c r="T274" s="32"/>
      <c r="U274" s="32"/>
      <c r="V274" s="32"/>
      <c r="W274" s="32"/>
      <c r="X274" s="32"/>
      <c r="Y274" s="32"/>
      <c r="Z274" s="32"/>
      <c r="AA274" s="32"/>
      <c r="AB274" s="32"/>
      <c r="AC274" s="32"/>
      <c r="AD274" s="32"/>
      <c r="AE274" s="32"/>
    </row>
    <row r="275" spans="6:31" ht="16.350000000000001" customHeight="1" x14ac:dyDescent="0.2">
      <c r="F275" s="134">
        <v>718</v>
      </c>
      <c r="G275" s="43"/>
      <c r="H275" s="44"/>
      <c r="I275" s="182" t="str">
        <f t="shared" ca="1" si="4"/>
        <v>SANTA BARBARA COUNTY</v>
      </c>
      <c r="J275" s="182" t="str">
        <f ca="1">IF(ISBLANK(F275),"",IF(COUNTIF(ScheduleA!$F$8:$F$351,F275)=1, INDIRECT("ScheduleA!D" &amp; (MATCH(F275,Table2[CITY CODE], 0) +7)),"CODE NOT VALID"))</f>
        <v>Santa Maria</v>
      </c>
      <c r="K275" s="139" t="str">
        <f>IF(ISBLANK(F275),"",IF(COUNTIF(ScheduleA!$F$8:$F$351,F275)=1, "Row " &amp; MATCH(F275,Table2[[#All],[CITY CODE]], 0)+6,"CODE NOT VALID"))</f>
        <v>Row 285</v>
      </c>
      <c r="L275" s="206"/>
      <c r="M275" s="32"/>
      <c r="N275" s="32"/>
      <c r="O275" s="32"/>
      <c r="P275" s="32"/>
      <c r="Q275" s="32"/>
      <c r="R275" s="32"/>
      <c r="S275" s="32"/>
      <c r="T275" s="32"/>
      <c r="U275" s="32"/>
      <c r="V275" s="32"/>
      <c r="W275" s="32"/>
      <c r="X275" s="32"/>
      <c r="Y275" s="32"/>
      <c r="Z275" s="32"/>
      <c r="AA275" s="32"/>
      <c r="AB275" s="32"/>
      <c r="AC275" s="32"/>
      <c r="AD275" s="32"/>
      <c r="AE275" s="32"/>
    </row>
    <row r="276" spans="6:31" ht="16.350000000000001" customHeight="1" x14ac:dyDescent="0.2">
      <c r="F276" s="134" t="s">
        <v>595</v>
      </c>
      <c r="G276" s="43"/>
      <c r="H276" s="44"/>
      <c r="I276" s="182" t="str">
        <f t="shared" ca="1" si="4"/>
        <v>SANTA BARBARA COUNTY</v>
      </c>
      <c r="J276" s="184" t="str">
        <f ca="1">IF(ISBLANK(F276),"",IF(COUNTIF(ScheduleA!$F$8:$F$351,F276)=1, INDIRECT("ScheduleA!D" &amp; (MATCH(F276,Table2[CITY CODE], 0) +7)),"CODE NOT VALID"))</f>
        <v>Solvang</v>
      </c>
      <c r="K276" s="139" t="str">
        <f>IF(ISBLANK(F276),"",IF(COUNTIF(ScheduleA!$F$8:$F$351,F276)=1, "Row " &amp; MATCH(F276,Table2[[#All],[CITY CODE]], 0)+6,"CODE NOT VALID"))</f>
        <v>Row 286</v>
      </c>
      <c r="L276" s="206"/>
      <c r="M276" s="32"/>
      <c r="N276" s="32"/>
      <c r="O276" s="32"/>
      <c r="P276" s="32"/>
      <c r="Q276" s="32"/>
      <c r="R276" s="32"/>
      <c r="S276" s="32"/>
      <c r="T276" s="32"/>
      <c r="U276" s="32"/>
      <c r="V276" s="32"/>
      <c r="W276" s="32"/>
      <c r="X276" s="32"/>
      <c r="Y276" s="32"/>
      <c r="Z276" s="32"/>
      <c r="AA276" s="32"/>
      <c r="AB276" s="32"/>
      <c r="AC276" s="32"/>
      <c r="AD276" s="32"/>
      <c r="AE276" s="32"/>
    </row>
    <row r="277" spans="6:31" ht="16.350000000000001" customHeight="1" x14ac:dyDescent="0.2">
      <c r="F277" s="134">
        <v>952</v>
      </c>
      <c r="G277" s="43"/>
      <c r="H277" s="44"/>
      <c r="I277" s="182" t="str">
        <f t="shared" ca="1" si="4"/>
        <v xml:space="preserve">SANTA CLARA COUNTY        </v>
      </c>
      <c r="J277" s="182" t="str">
        <f ca="1">IF(ISBLANK(F277),"",IF(COUNTIF(ScheduleA!$F$8:$F$351,F277)=1, INDIRECT("ScheduleA!D" &amp; (MATCH(F277,Table2[CITY CODE], 0) +7)),"CODE NOT VALID"))</f>
        <v xml:space="preserve">SANTA CLARA COUNTY        </v>
      </c>
      <c r="K277" s="139" t="str">
        <f>IF(ISBLANK(F277),"",IF(COUNTIF(ScheduleA!$F$8:$F$351,F277)=1, "Row " &amp; MATCH(F277,Table2[[#All],[CITY CODE]], 0)+6,"CODE NOT VALID"))</f>
        <v>Row 287</v>
      </c>
      <c r="L277" s="206"/>
      <c r="M277" s="32"/>
      <c r="N277" s="32"/>
      <c r="O277" s="32"/>
      <c r="P277" s="32"/>
      <c r="Q277" s="32"/>
      <c r="R277" s="32"/>
      <c r="S277" s="32"/>
      <c r="T277" s="32"/>
      <c r="U277" s="32"/>
      <c r="V277" s="32"/>
      <c r="W277" s="32"/>
      <c r="X277" s="32"/>
      <c r="Y277" s="32"/>
      <c r="Z277" s="32"/>
      <c r="AA277" s="32"/>
      <c r="AB277" s="32"/>
      <c r="AC277" s="32"/>
      <c r="AD277" s="32"/>
      <c r="AE277" s="32"/>
    </row>
    <row r="278" spans="6:31" ht="16.350000000000001" customHeight="1" x14ac:dyDescent="0.2">
      <c r="F278" s="134">
        <v>953</v>
      </c>
      <c r="G278" s="43"/>
      <c r="H278" s="44"/>
      <c r="I278" s="182" t="str">
        <f t="shared" ca="1" si="4"/>
        <v xml:space="preserve">SANTA CLARA COUNTY        </v>
      </c>
      <c r="J278" s="182" t="str">
        <f ca="1">IF(ISBLANK(F278),"",IF(COUNTIF(ScheduleA!$F$8:$F$351,F278)=1, INDIRECT("ScheduleA!D" &amp; (MATCH(F278,Table2[CITY CODE], 0) +7)),"CODE NOT VALID"))</f>
        <v xml:space="preserve">Campbell                     </v>
      </c>
      <c r="K278" s="139" t="str">
        <f>IF(ISBLANK(F278),"",IF(COUNTIF(ScheduleA!$F$8:$F$351,F278)=1, "Row " &amp; MATCH(F278,Table2[[#All],[CITY CODE]], 0)+6,"CODE NOT VALID"))</f>
        <v>Row 288</v>
      </c>
      <c r="L278" s="206"/>
      <c r="M278" s="32"/>
      <c r="N278" s="32"/>
      <c r="O278" s="32"/>
      <c r="P278" s="32"/>
      <c r="Q278" s="32"/>
      <c r="R278" s="32"/>
      <c r="S278" s="32"/>
      <c r="T278" s="32"/>
      <c r="U278" s="32"/>
      <c r="V278" s="32"/>
      <c r="W278" s="32"/>
      <c r="X278" s="32"/>
      <c r="Y278" s="32"/>
      <c r="Z278" s="32"/>
      <c r="AA278" s="32"/>
      <c r="AB278" s="32"/>
      <c r="AC278" s="32"/>
      <c r="AD278" s="32"/>
      <c r="AE278" s="32"/>
    </row>
    <row r="279" spans="6:31" ht="16.350000000000001" customHeight="1" x14ac:dyDescent="0.2">
      <c r="F279" s="134">
        <v>954</v>
      </c>
      <c r="G279" s="43"/>
      <c r="H279" s="44"/>
      <c r="I279" s="182" t="str">
        <f t="shared" ca="1" si="4"/>
        <v xml:space="preserve">SANTA CLARA COUNTY        </v>
      </c>
      <c r="J279" s="182" t="str">
        <f ca="1">IF(ISBLANK(F279),"",IF(COUNTIF(ScheduleA!$F$8:$F$351,F279)=1, INDIRECT("ScheduleA!D" &amp; (MATCH(F279,Table2[CITY CODE], 0) +7)),"CODE NOT VALID"))</f>
        <v>Los Gatos</v>
      </c>
      <c r="K279" s="139" t="str">
        <f>IF(ISBLANK(F279),"",IF(COUNTIF(ScheduleA!$F$8:$F$351,F279)=1, "Row " &amp; MATCH(F279,Table2[[#All],[CITY CODE]], 0)+6,"CODE NOT VALID"))</f>
        <v>Row 289</v>
      </c>
      <c r="L279" s="206"/>
      <c r="M279" s="32"/>
      <c r="N279" s="32"/>
      <c r="O279" s="32"/>
      <c r="P279" s="32"/>
      <c r="Q279" s="32"/>
      <c r="R279" s="32"/>
      <c r="S279" s="32"/>
      <c r="T279" s="32"/>
      <c r="U279" s="32"/>
      <c r="V279" s="32"/>
      <c r="W279" s="32"/>
      <c r="X279" s="32"/>
      <c r="Y279" s="32"/>
      <c r="Z279" s="32"/>
      <c r="AA279" s="32"/>
      <c r="AB279" s="32"/>
      <c r="AC279" s="32"/>
      <c r="AD279" s="32"/>
      <c r="AE279" s="32"/>
    </row>
    <row r="280" spans="6:31" ht="16.350000000000001" customHeight="1" x14ac:dyDescent="0.2">
      <c r="F280" s="134">
        <v>955</v>
      </c>
      <c r="G280" s="43"/>
      <c r="H280" s="44"/>
      <c r="I280" s="182" t="str">
        <f t="shared" ca="1" si="4"/>
        <v xml:space="preserve">SANTA CLARA COUNTY        </v>
      </c>
      <c r="J280" s="182" t="str">
        <f ca="1">IF(ISBLANK(F280),"",IF(COUNTIF(ScheduleA!$F$8:$F$351,F280)=1, INDIRECT("ScheduleA!D" &amp; (MATCH(F280,Table2[CITY CODE], 0) +7)),"CODE NOT VALID"))</f>
        <v>Milpitas</v>
      </c>
      <c r="K280" s="139" t="str">
        <f>IF(ISBLANK(F280),"",IF(COUNTIF(ScheduleA!$F$8:$F$351,F280)=1, "Row " &amp; MATCH(F280,Table2[[#All],[CITY CODE]], 0)+6,"CODE NOT VALID"))</f>
        <v>Row 290</v>
      </c>
      <c r="L280" s="206"/>
      <c r="M280" s="32"/>
      <c r="N280" s="32"/>
      <c r="O280" s="32"/>
      <c r="P280" s="32"/>
      <c r="Q280" s="32"/>
      <c r="R280" s="32"/>
      <c r="S280" s="32"/>
      <c r="T280" s="32"/>
      <c r="U280" s="32"/>
      <c r="V280" s="32"/>
      <c r="W280" s="32"/>
      <c r="X280" s="32"/>
      <c r="Y280" s="32"/>
      <c r="Z280" s="32"/>
      <c r="AA280" s="32"/>
      <c r="AB280" s="32"/>
      <c r="AC280" s="32"/>
      <c r="AD280" s="32"/>
      <c r="AE280" s="32"/>
    </row>
    <row r="281" spans="6:31" ht="16.350000000000001" customHeight="1" x14ac:dyDescent="0.2">
      <c r="F281" s="134">
        <v>956</v>
      </c>
      <c r="G281" s="43"/>
      <c r="H281" s="44"/>
      <c r="I281" s="182" t="str">
        <f t="shared" ca="1" si="4"/>
        <v xml:space="preserve">SANTA CLARA COUNTY        </v>
      </c>
      <c r="J281" s="182" t="str">
        <f ca="1">IF(ISBLANK(F281),"",IF(COUNTIF(ScheduleA!$F$8:$F$351,F281)=1, INDIRECT("ScheduleA!D" &amp; (MATCH(F281,Table2[CITY CODE], 0) +7)),"CODE NOT VALID"))</f>
        <v xml:space="preserve">San Jose                     </v>
      </c>
      <c r="K281" s="139" t="str">
        <f>IF(ISBLANK(F281),"",IF(COUNTIF(ScheduleA!$F$8:$F$351,F281)=1, "Row " &amp; MATCH(F281,Table2[[#All],[CITY CODE]], 0)+6,"CODE NOT VALID"))</f>
        <v>Row 291</v>
      </c>
      <c r="L281" s="206"/>
      <c r="M281" s="32"/>
      <c r="N281" s="32"/>
      <c r="O281" s="32"/>
      <c r="P281" s="32"/>
      <c r="Q281" s="32"/>
      <c r="R281" s="32"/>
      <c r="S281" s="32"/>
      <c r="T281" s="32"/>
      <c r="U281" s="32"/>
      <c r="V281" s="32"/>
      <c r="W281" s="32"/>
      <c r="X281" s="32"/>
      <c r="Y281" s="32"/>
      <c r="Z281" s="32"/>
      <c r="AA281" s="32"/>
      <c r="AB281" s="32"/>
      <c r="AC281" s="32"/>
      <c r="AD281" s="32"/>
      <c r="AE281" s="32"/>
    </row>
    <row r="282" spans="6:31" ht="16.350000000000001" customHeight="1" x14ac:dyDescent="0.2">
      <c r="F282" s="134" t="s">
        <v>630</v>
      </c>
      <c r="G282" s="43"/>
      <c r="H282" s="44"/>
      <c r="I282" s="182" t="str">
        <f t="shared" ca="1" si="4"/>
        <v xml:space="preserve">SANTA CRUZ COUNTY        </v>
      </c>
      <c r="J282" s="182" t="str">
        <f ca="1">IF(ISBLANK(F282),"",IF(COUNTIF(ScheduleA!$F$8:$F$351,F282)=1, INDIRECT("ScheduleA!D" &amp; (MATCH(F282,Table2[CITY CODE], 0) +7)),"CODE NOT VALID"))</f>
        <v xml:space="preserve">Santa Cruz County Unincorporated Area  </v>
      </c>
      <c r="K282" s="139" t="str">
        <f>IF(ISBLANK(F282),"",IF(COUNTIF(ScheduleA!$F$8:$F$351,F282)=1, "Row " &amp; MATCH(F282,Table2[[#All],[CITY CODE]], 0)+6,"CODE NOT VALID"))</f>
        <v>Row 293</v>
      </c>
      <c r="L282" s="206"/>
      <c r="M282" s="32"/>
      <c r="N282" s="32"/>
      <c r="O282" s="32"/>
      <c r="P282" s="32"/>
      <c r="Q282" s="32"/>
      <c r="R282" s="32"/>
      <c r="S282" s="32"/>
      <c r="T282" s="32"/>
      <c r="U282" s="32"/>
      <c r="V282" s="32"/>
      <c r="W282" s="32"/>
      <c r="X282" s="32"/>
      <c r="Y282" s="32"/>
      <c r="Z282" s="32"/>
      <c r="AA282" s="32"/>
      <c r="AB282" s="32"/>
      <c r="AC282" s="32"/>
      <c r="AD282" s="32"/>
      <c r="AE282" s="32"/>
    </row>
    <row r="283" spans="6:31" ht="16.350000000000001" customHeight="1" x14ac:dyDescent="0.2">
      <c r="F283" s="134">
        <v>549</v>
      </c>
      <c r="G283" s="43"/>
      <c r="H283" s="44"/>
      <c r="I283" s="182" t="str">
        <f t="shared" ca="1" si="4"/>
        <v xml:space="preserve">SANTA CRUZ COUNTY        </v>
      </c>
      <c r="J283" s="182" t="str">
        <f ca="1">IF(ISBLANK(F283),"",IF(COUNTIF(ScheduleA!$F$8:$F$351,F283)=1, INDIRECT("ScheduleA!D" &amp; (MATCH(F283,Table2[CITY CODE], 0) +7)),"CODE NOT VALID"))</f>
        <v xml:space="preserve">Capitola                                            </v>
      </c>
      <c r="K283" s="139" t="str">
        <f>IF(ISBLANK(F283),"",IF(COUNTIF(ScheduleA!$F$8:$F$351,F283)=1, "Row " &amp; MATCH(F283,Table2[[#All],[CITY CODE]], 0)+6,"CODE NOT VALID"))</f>
        <v>Row 294</v>
      </c>
      <c r="L283" s="206"/>
      <c r="M283" s="32"/>
      <c r="N283" s="32"/>
      <c r="O283" s="32"/>
      <c r="P283" s="32"/>
      <c r="Q283" s="32"/>
      <c r="R283" s="32"/>
      <c r="S283" s="32"/>
      <c r="T283" s="32"/>
      <c r="U283" s="32"/>
      <c r="V283" s="32"/>
      <c r="W283" s="32"/>
      <c r="X283" s="32"/>
      <c r="Y283" s="32"/>
      <c r="Z283" s="32"/>
      <c r="AA283" s="32"/>
      <c r="AB283" s="32"/>
      <c r="AC283" s="32"/>
      <c r="AD283" s="32"/>
      <c r="AE283" s="32"/>
    </row>
    <row r="284" spans="6:31" ht="16.350000000000001" customHeight="1" x14ac:dyDescent="0.2">
      <c r="F284" s="134" t="s">
        <v>632</v>
      </c>
      <c r="G284" s="43"/>
      <c r="H284" s="44"/>
      <c r="I284" s="182" t="str">
        <f t="shared" ca="1" si="4"/>
        <v xml:space="preserve">SANTA CRUZ COUNTY        </v>
      </c>
      <c r="J284" s="182" t="str">
        <f ca="1">IF(ISBLANK(F284),"",IF(COUNTIF(ScheduleA!$F$8:$F$351,F284)=1, INDIRECT("ScheduleA!D" &amp; (MATCH(F284,Table2[CITY CODE], 0) +7)),"CODE NOT VALID"))</f>
        <v xml:space="preserve">Santa Cruz                </v>
      </c>
      <c r="K284" s="139" t="str">
        <f>IF(ISBLANK(F284),"",IF(COUNTIF(ScheduleA!$F$8:$F$351,F284)=1, "Row " &amp; MATCH(F284,Table2[[#All],[CITY CODE]], 0)+6,"CODE NOT VALID"))</f>
        <v>Row 295</v>
      </c>
      <c r="L284" s="206"/>
      <c r="M284" s="32"/>
      <c r="N284" s="32"/>
      <c r="O284" s="32"/>
      <c r="P284" s="32"/>
      <c r="Q284" s="32"/>
      <c r="R284" s="32"/>
      <c r="S284" s="32"/>
      <c r="T284" s="32"/>
      <c r="U284" s="32"/>
      <c r="V284" s="32"/>
      <c r="W284" s="32"/>
      <c r="X284" s="32"/>
      <c r="Y284" s="32"/>
      <c r="Z284" s="32"/>
      <c r="AA284" s="32"/>
      <c r="AB284" s="32"/>
      <c r="AC284" s="32"/>
      <c r="AD284" s="32"/>
      <c r="AE284" s="32"/>
    </row>
    <row r="285" spans="6:31" ht="16.350000000000001" customHeight="1" x14ac:dyDescent="0.2">
      <c r="F285" s="134">
        <v>810</v>
      </c>
      <c r="G285" s="43"/>
      <c r="H285" s="44"/>
      <c r="I285" s="182" t="str">
        <f t="shared" ca="1" si="4"/>
        <v xml:space="preserve">SANTA CRUZ COUNTY        </v>
      </c>
      <c r="J285" s="182" t="str">
        <f ca="1">IF(ISBLANK(F285),"",IF(COUNTIF(ScheduleA!$F$8:$F$351,F285)=1, INDIRECT("ScheduleA!D" &amp; (MATCH(F285,Table2[CITY CODE], 0) +7)),"CODE NOT VALID"))</f>
        <v xml:space="preserve">Scotts Valley               </v>
      </c>
      <c r="K285" s="139" t="str">
        <f>IF(ISBLANK(F285),"",IF(COUNTIF(ScheduleA!$F$8:$F$351,F285)=1, "Row " &amp; MATCH(F285,Table2[[#All],[CITY CODE]], 0)+6,"CODE NOT VALID"))</f>
        <v>Row 296</v>
      </c>
      <c r="L285" s="206"/>
      <c r="M285" s="32"/>
      <c r="N285" s="32"/>
      <c r="O285" s="32"/>
      <c r="P285" s="32"/>
      <c r="Q285" s="32"/>
      <c r="R285" s="32"/>
      <c r="S285" s="32"/>
      <c r="T285" s="32"/>
      <c r="U285" s="32"/>
      <c r="V285" s="32"/>
      <c r="W285" s="32"/>
      <c r="X285" s="32"/>
      <c r="Y285" s="32"/>
      <c r="Z285" s="32"/>
      <c r="AA285" s="32"/>
      <c r="AB285" s="32"/>
      <c r="AC285" s="32"/>
      <c r="AD285" s="32"/>
      <c r="AE285" s="32"/>
    </row>
    <row r="286" spans="6:31" ht="16.350000000000001" customHeight="1" x14ac:dyDescent="0.2">
      <c r="F286" s="134" t="s">
        <v>597</v>
      </c>
      <c r="G286" s="43"/>
      <c r="H286" s="44"/>
      <c r="I286" s="182" t="str">
        <f t="shared" ca="1" si="4"/>
        <v xml:space="preserve">SANTA CRUZ COUNTY        </v>
      </c>
      <c r="J286" s="184" t="str">
        <f ca="1">IF(ISBLANK(F286),"",IF(COUNTIF(ScheduleA!$F$8:$F$351,F286)=1, INDIRECT("ScheduleA!D" &amp; (MATCH(F286,Table2[CITY CODE], 0) +7)),"CODE NOT VALID"))</f>
        <v xml:space="preserve">Watsonville                  </v>
      </c>
      <c r="K286" s="139" t="str">
        <f>IF(ISBLANK(F286),"",IF(COUNTIF(ScheduleA!$F$8:$F$351,F286)=1, "Row " &amp; MATCH(F286,Table2[[#All],[CITY CODE]], 0)+6,"CODE NOT VALID"))</f>
        <v>Row 297</v>
      </c>
      <c r="L286" s="206"/>
      <c r="M286" s="32"/>
      <c r="N286" s="32"/>
      <c r="O286" s="32"/>
      <c r="P286" s="32"/>
      <c r="Q286" s="32"/>
      <c r="R286" s="32"/>
      <c r="S286" s="32"/>
      <c r="T286" s="32"/>
      <c r="U286" s="32"/>
      <c r="V286" s="32"/>
      <c r="W286" s="32"/>
      <c r="X286" s="32"/>
      <c r="Y286" s="32"/>
      <c r="Z286" s="32"/>
      <c r="AA286" s="32"/>
      <c r="AB286" s="32"/>
      <c r="AC286" s="32"/>
      <c r="AD286" s="32"/>
      <c r="AE286" s="32"/>
    </row>
    <row r="287" spans="6:31" ht="16.350000000000001" customHeight="1" x14ac:dyDescent="0.2">
      <c r="F287" s="134">
        <v>373</v>
      </c>
      <c r="G287" s="43"/>
      <c r="H287" s="44"/>
      <c r="I287" s="182" t="str">
        <f t="shared" ca="1" si="4"/>
        <v>SHASTA COUNTY</v>
      </c>
      <c r="J287" s="182" t="str">
        <f ca="1">IF(ISBLANK(F287),"",IF(COUNTIF(ScheduleA!$F$8:$F$351,F287)=1, INDIRECT("ScheduleA!D" &amp; (MATCH(F287,Table2[CITY CODE], 0) +7)),"CODE NOT VALID"))</f>
        <v>Anderson</v>
      </c>
      <c r="K287" s="139" t="str">
        <f>IF(ISBLANK(F287),"",IF(COUNTIF(ScheduleA!$F$8:$F$351,F287)=1, "Row " &amp; MATCH(F287,Table2[[#All],[CITY CODE]], 0)+6,"CODE NOT VALID"))</f>
        <v>Row 299</v>
      </c>
      <c r="L287" s="206"/>
      <c r="M287" s="32"/>
      <c r="N287" s="32"/>
      <c r="O287" s="32"/>
      <c r="P287" s="32"/>
      <c r="Q287" s="32"/>
      <c r="R287" s="32"/>
      <c r="S287" s="32"/>
      <c r="T287" s="32"/>
      <c r="U287" s="32"/>
      <c r="V287" s="32"/>
      <c r="W287" s="32"/>
      <c r="X287" s="32"/>
      <c r="Y287" s="32"/>
      <c r="Z287" s="32"/>
      <c r="AA287" s="32"/>
      <c r="AB287" s="32"/>
      <c r="AC287" s="32"/>
      <c r="AD287" s="32"/>
      <c r="AE287" s="32"/>
    </row>
    <row r="288" spans="6:31" ht="16.350000000000001" customHeight="1" x14ac:dyDescent="0.2">
      <c r="F288" s="134">
        <v>439</v>
      </c>
      <c r="G288" s="43"/>
      <c r="H288" s="44"/>
      <c r="I288" s="182" t="str">
        <f t="shared" ca="1" si="4"/>
        <v>SISKIYOU COUNTY</v>
      </c>
      <c r="J288" s="182" t="str">
        <f ca="1">IF(ISBLANK(F288),"",IF(COUNTIF(ScheduleA!$F$8:$F$351,F288)=1, INDIRECT("ScheduleA!D" &amp; (MATCH(F288,Table2[CITY CODE], 0) +7)),"CODE NOT VALID"))</f>
        <v>Dunsmuir</v>
      </c>
      <c r="K288" s="139" t="str">
        <f>IF(ISBLANK(F288),"",IF(COUNTIF(ScheduleA!$F$8:$F$351,F288)=1, "Row " &amp; MATCH(F288,Table2[[#All],[CITY CODE]], 0)+6,"CODE NOT VALID"))</f>
        <v>Row 301</v>
      </c>
      <c r="L288" s="206"/>
      <c r="M288" s="32"/>
      <c r="N288" s="32"/>
      <c r="O288" s="32"/>
      <c r="P288" s="32"/>
      <c r="Q288" s="32"/>
      <c r="R288" s="32"/>
      <c r="S288" s="32"/>
      <c r="T288" s="32"/>
      <c r="U288" s="32"/>
      <c r="V288" s="32"/>
      <c r="W288" s="32"/>
      <c r="X288" s="32"/>
      <c r="Y288" s="32"/>
      <c r="Z288" s="32"/>
      <c r="AA288" s="32"/>
      <c r="AB288" s="32"/>
      <c r="AC288" s="32"/>
      <c r="AD288" s="32"/>
      <c r="AE288" s="32"/>
    </row>
    <row r="289" spans="6:31" ht="16.350000000000001" customHeight="1" x14ac:dyDescent="0.2">
      <c r="F289" s="134">
        <v>266</v>
      </c>
      <c r="G289" s="43"/>
      <c r="H289" s="44"/>
      <c r="I289" s="182" t="str">
        <f t="shared" ca="1" si="4"/>
        <v>SISKIYOU COUNTY</v>
      </c>
      <c r="J289" s="182" t="str">
        <f ca="1">IF(ISBLANK(F289),"",IF(COUNTIF(ScheduleA!$F$8:$F$351,F289)=1, INDIRECT("ScheduleA!D" &amp; (MATCH(F289,Table2[CITY CODE], 0) +7)),"CODE NOT VALID"))</f>
        <v>Mount Shasta</v>
      </c>
      <c r="K289" s="139" t="str">
        <f>IF(ISBLANK(F289),"",IF(COUNTIF(ScheduleA!$F$8:$F$351,F289)=1, "Row " &amp; MATCH(F289,Table2[[#All],[CITY CODE]], 0)+6,"CODE NOT VALID"))</f>
        <v>Row 302</v>
      </c>
      <c r="L289" s="206"/>
      <c r="M289" s="32"/>
      <c r="N289" s="32"/>
      <c r="O289" s="32"/>
      <c r="P289" s="32"/>
      <c r="Q289" s="32"/>
      <c r="R289" s="32"/>
      <c r="S289" s="32"/>
      <c r="T289" s="32"/>
      <c r="U289" s="32"/>
      <c r="V289" s="32"/>
      <c r="W289" s="32"/>
      <c r="X289" s="32"/>
      <c r="Y289" s="32"/>
      <c r="Z289" s="32"/>
      <c r="AA289" s="32"/>
      <c r="AB289" s="32"/>
      <c r="AC289" s="32"/>
      <c r="AD289" s="32"/>
      <c r="AE289" s="32"/>
    </row>
    <row r="290" spans="6:31" ht="16.350000000000001" customHeight="1" x14ac:dyDescent="0.2">
      <c r="F290" s="134">
        <v>432</v>
      </c>
      <c r="G290" s="43"/>
      <c r="H290" s="44"/>
      <c r="I290" s="182" t="str">
        <f t="shared" ca="1" si="4"/>
        <v>SISKIYOU COUNTY</v>
      </c>
      <c r="J290" s="182" t="str">
        <f ca="1">IF(ISBLANK(F290),"",IF(COUNTIF(ScheduleA!$F$8:$F$351,F290)=1, INDIRECT("ScheduleA!D" &amp; (MATCH(F290,Table2[CITY CODE], 0) +7)),"CODE NOT VALID"))</f>
        <v>Weed</v>
      </c>
      <c r="K290" s="139" t="str">
        <f>IF(ISBLANK(F290),"",IF(COUNTIF(ScheduleA!$F$8:$F$351,F290)=1, "Row " &amp; MATCH(F290,Table2[[#All],[CITY CODE]], 0)+6,"CODE NOT VALID"))</f>
        <v>Row 303</v>
      </c>
      <c r="L290" s="206"/>
      <c r="M290" s="32"/>
      <c r="N290" s="32"/>
      <c r="O290" s="32"/>
      <c r="P290" s="32"/>
      <c r="Q290" s="32"/>
      <c r="R290" s="32"/>
      <c r="S290" s="32"/>
      <c r="T290" s="32"/>
      <c r="U290" s="32"/>
      <c r="V290" s="32"/>
      <c r="W290" s="32"/>
      <c r="X290" s="32"/>
      <c r="Y290" s="32"/>
      <c r="Z290" s="32"/>
      <c r="AA290" s="32"/>
      <c r="AB290" s="32"/>
      <c r="AC290" s="32"/>
      <c r="AD290" s="32"/>
      <c r="AE290" s="32"/>
    </row>
    <row r="291" spans="6:31" ht="16.350000000000001" customHeight="1" x14ac:dyDescent="0.2">
      <c r="F291" s="134">
        <v>553</v>
      </c>
      <c r="G291" s="43"/>
      <c r="H291" s="44"/>
      <c r="I291" s="182" t="str">
        <f t="shared" ca="1" si="4"/>
        <v>SISKIYOU COUNTY</v>
      </c>
      <c r="J291" s="182" t="str">
        <f ca="1">IF(ISBLANK(F291),"",IF(COUNTIF(ScheduleA!$F$8:$F$351,F291)=1, INDIRECT("ScheduleA!D" &amp; (MATCH(F291,Table2[CITY CODE], 0) +7)),"CODE NOT VALID"))</f>
        <v>Yreka</v>
      </c>
      <c r="K291" s="139" t="str">
        <f>IF(ISBLANK(F291),"",IF(COUNTIF(ScheduleA!$F$8:$F$351,F291)=1, "Row " &amp; MATCH(F291,Table2[[#All],[CITY CODE]], 0)+6,"CODE NOT VALID"))</f>
        <v>Row 304</v>
      </c>
      <c r="L291" s="206"/>
      <c r="M291" s="32"/>
      <c r="N291" s="32"/>
      <c r="O291" s="32"/>
      <c r="P291" s="32"/>
      <c r="Q291" s="32"/>
      <c r="R291" s="32"/>
      <c r="S291" s="32"/>
      <c r="T291" s="32"/>
      <c r="U291" s="32"/>
      <c r="V291" s="32"/>
      <c r="W291" s="32"/>
      <c r="X291" s="32"/>
      <c r="Y291" s="32"/>
      <c r="Z291" s="32"/>
      <c r="AA291" s="32"/>
      <c r="AB291" s="32"/>
      <c r="AC291" s="32"/>
      <c r="AD291" s="32"/>
      <c r="AE291" s="32"/>
    </row>
    <row r="292" spans="6:31" ht="16.350000000000001" customHeight="1" x14ac:dyDescent="0.2">
      <c r="F292" s="134">
        <v>66</v>
      </c>
      <c r="G292" s="43"/>
      <c r="H292" s="44"/>
      <c r="I292" s="182" t="str">
        <f t="shared" ca="1" si="4"/>
        <v>SOLANO COUNTY</v>
      </c>
      <c r="J292" s="182" t="str">
        <f ca="1">IF(ISBLANK(F292),"",IF(COUNTIF(ScheduleA!$F$8:$F$351,F292)=1, INDIRECT("ScheduleA!D" &amp; (MATCH(F292,Table2[CITY CODE], 0) +7)),"CODE NOT VALID"))</f>
        <v>SOLANO COUNTY</v>
      </c>
      <c r="K292" s="139" t="str">
        <f>IF(ISBLANK(F292),"",IF(COUNTIF(ScheduleA!$F$8:$F$351,F292)=1, "Row " &amp; MATCH(F292,Table2[[#All],[CITY CODE]], 0)+6,"CODE NOT VALID"))</f>
        <v>Row 305</v>
      </c>
      <c r="L292" s="206"/>
      <c r="M292" s="32"/>
      <c r="N292" s="32"/>
      <c r="O292" s="32"/>
      <c r="P292" s="32"/>
      <c r="Q292" s="32"/>
      <c r="R292" s="32"/>
      <c r="S292" s="32"/>
      <c r="T292" s="32"/>
      <c r="U292" s="32"/>
      <c r="V292" s="32"/>
      <c r="W292" s="32"/>
      <c r="X292" s="32"/>
      <c r="Y292" s="32"/>
      <c r="Z292" s="32"/>
      <c r="AA292" s="32"/>
      <c r="AB292" s="32"/>
      <c r="AC292" s="32"/>
      <c r="AD292" s="32"/>
      <c r="AE292" s="32"/>
    </row>
    <row r="293" spans="6:31" ht="16.350000000000001" customHeight="1" x14ac:dyDescent="0.2">
      <c r="F293" s="134" t="s">
        <v>641</v>
      </c>
      <c r="G293" s="43"/>
      <c r="H293" s="44"/>
      <c r="I293" s="182" t="str">
        <f t="shared" ca="1" si="4"/>
        <v>SOLANO COUNTY</v>
      </c>
      <c r="J293" s="182" t="str">
        <f ca="1">IF(ISBLANK(F293),"",IF(COUNTIF(ScheduleA!$F$8:$F$351,F293)=1, INDIRECT("ScheduleA!D" &amp; (MATCH(F293,Table2[CITY CODE], 0) +7)),"CODE NOT VALID"))</f>
        <v>Benicia</v>
      </c>
      <c r="K293" s="139" t="str">
        <f>IF(ISBLANK(F293),"",IF(COUNTIF(ScheduleA!$F$8:$F$351,F293)=1, "Row " &amp; MATCH(F293,Table2[[#All],[CITY CODE]], 0)+6,"CODE NOT VALID"))</f>
        <v>Row 306</v>
      </c>
      <c r="L293" s="206"/>
      <c r="M293" s="32"/>
      <c r="N293" s="32"/>
      <c r="O293" s="32"/>
      <c r="P293" s="32"/>
      <c r="Q293" s="32"/>
      <c r="R293" s="32"/>
      <c r="S293" s="32"/>
      <c r="T293" s="32"/>
      <c r="U293" s="32"/>
      <c r="V293" s="32"/>
      <c r="W293" s="32"/>
      <c r="X293" s="32"/>
      <c r="Y293" s="32"/>
      <c r="Z293" s="32"/>
      <c r="AA293" s="32"/>
      <c r="AB293" s="32"/>
      <c r="AC293" s="32"/>
      <c r="AD293" s="32"/>
      <c r="AE293" s="32"/>
    </row>
    <row r="294" spans="6:31" ht="16.350000000000001" customHeight="1" x14ac:dyDescent="0.2">
      <c r="F294" s="134">
        <v>337</v>
      </c>
      <c r="G294" s="43"/>
      <c r="H294" s="44"/>
      <c r="I294" s="182" t="str">
        <f t="shared" ca="1" si="4"/>
        <v>SOLANO COUNTY</v>
      </c>
      <c r="J294" s="182" t="str">
        <f ca="1">IF(ISBLANK(F294),"",IF(COUNTIF(ScheduleA!$F$8:$F$351,F294)=1, INDIRECT("ScheduleA!D" &amp; (MATCH(F294,Table2[CITY CODE], 0) +7)),"CODE NOT VALID"))</f>
        <v>Fairfield</v>
      </c>
      <c r="K294" s="139" t="str">
        <f>IF(ISBLANK(F294),"",IF(COUNTIF(ScheduleA!$F$8:$F$351,F294)=1, "Row " &amp; MATCH(F294,Table2[[#All],[CITY CODE]], 0)+6,"CODE NOT VALID"))</f>
        <v>Row 307</v>
      </c>
      <c r="L294" s="206"/>
      <c r="M294" s="32"/>
      <c r="N294" s="32"/>
      <c r="O294" s="32"/>
      <c r="P294" s="32"/>
      <c r="Q294" s="32"/>
      <c r="R294" s="32"/>
      <c r="S294" s="32"/>
      <c r="T294" s="32"/>
      <c r="U294" s="32"/>
      <c r="V294" s="32"/>
      <c r="W294" s="32"/>
      <c r="X294" s="32"/>
      <c r="Y294" s="32"/>
      <c r="Z294" s="32"/>
      <c r="AA294" s="32"/>
      <c r="AB294" s="32"/>
      <c r="AC294" s="32"/>
      <c r="AD294" s="32"/>
      <c r="AE294" s="32"/>
    </row>
    <row r="295" spans="6:31" ht="16.350000000000001" customHeight="1" x14ac:dyDescent="0.2">
      <c r="F295" s="134">
        <v>987</v>
      </c>
      <c r="G295" s="43"/>
      <c r="H295" s="44"/>
      <c r="I295" s="182" t="str">
        <f t="shared" ca="1" si="4"/>
        <v>SOLANO COUNTY</v>
      </c>
      <c r="J295" s="182" t="str">
        <f ca="1">IF(ISBLANK(F295),"",IF(COUNTIF(ScheduleA!$F$8:$F$351,F295)=1, INDIRECT("ScheduleA!D" &amp; (MATCH(F295,Table2[CITY CODE], 0) +7)),"CODE NOT VALID"))</f>
        <v>Rio Vista</v>
      </c>
      <c r="K295" s="139" t="str">
        <f>IF(ISBLANK(F295),"",IF(COUNTIF(ScheduleA!$F$8:$F$351,F295)=1, "Row " &amp; MATCH(F295,Table2[[#All],[CITY CODE]], 0)+6,"CODE NOT VALID"))</f>
        <v>Row 308</v>
      </c>
      <c r="L295" s="206"/>
      <c r="M295" s="32"/>
      <c r="N295" s="32"/>
      <c r="O295" s="32"/>
      <c r="P295" s="32"/>
      <c r="Q295" s="32"/>
      <c r="R295" s="32"/>
      <c r="S295" s="32"/>
      <c r="T295" s="32"/>
      <c r="U295" s="32"/>
      <c r="V295" s="32"/>
      <c r="W295" s="32"/>
      <c r="X295" s="32"/>
      <c r="Y295" s="32"/>
      <c r="Z295" s="32"/>
      <c r="AA295" s="32"/>
      <c r="AB295" s="32"/>
      <c r="AC295" s="32"/>
      <c r="AD295" s="32"/>
      <c r="AE295" s="32"/>
    </row>
    <row r="296" spans="6:31" ht="16.350000000000001" customHeight="1" x14ac:dyDescent="0.2">
      <c r="F296" s="134">
        <v>555</v>
      </c>
      <c r="G296" s="43"/>
      <c r="H296" s="44"/>
      <c r="I296" s="182" t="str">
        <f t="shared" ca="1" si="4"/>
        <v>SOLANO COUNTY</v>
      </c>
      <c r="J296" s="182" t="str">
        <f ca="1">IF(ISBLANK(F296),"",IF(COUNTIF(ScheduleA!$F$8:$F$351,F296)=1, INDIRECT("ScheduleA!D" &amp; (MATCH(F296,Table2[CITY CODE], 0) +7)),"CODE NOT VALID"))</f>
        <v>Suisun City</v>
      </c>
      <c r="K296" s="139" t="str">
        <f>IF(ISBLANK(F296),"",IF(COUNTIF(ScheduleA!$F$8:$F$351,F296)=1, "Row " &amp; MATCH(F296,Table2[[#All],[CITY CODE]], 0)+6,"CODE NOT VALID"))</f>
        <v>Row 309</v>
      </c>
      <c r="L296" s="206"/>
      <c r="M296" s="32"/>
      <c r="N296" s="32"/>
      <c r="O296" s="32"/>
      <c r="P296" s="32"/>
      <c r="Q296" s="32"/>
      <c r="R296" s="32"/>
      <c r="S296" s="32"/>
      <c r="T296" s="32"/>
      <c r="U296" s="32"/>
      <c r="V296" s="32"/>
      <c r="W296" s="32"/>
      <c r="X296" s="32"/>
      <c r="Y296" s="32"/>
      <c r="Z296" s="32"/>
      <c r="AA296" s="32"/>
      <c r="AB296" s="32"/>
      <c r="AC296" s="32"/>
      <c r="AD296" s="32"/>
      <c r="AE296" s="32"/>
    </row>
    <row r="297" spans="6:31" ht="16.350000000000001" customHeight="1" x14ac:dyDescent="0.2">
      <c r="F297" s="134">
        <v>557</v>
      </c>
      <c r="G297" s="43"/>
      <c r="H297" s="44"/>
      <c r="I297" s="182" t="str">
        <f t="shared" ca="1" si="4"/>
        <v>SOLANO COUNTY</v>
      </c>
      <c r="J297" s="182" t="str">
        <f ca="1">IF(ISBLANK(F297),"",IF(COUNTIF(ScheduleA!$F$8:$F$351,F297)=1, INDIRECT("ScheduleA!D" &amp; (MATCH(F297,Table2[CITY CODE], 0) +7)),"CODE NOT VALID"))</f>
        <v>Vacaville</v>
      </c>
      <c r="K297" s="139" t="str">
        <f>IF(ISBLANK(F297),"",IF(COUNTIF(ScheduleA!$F$8:$F$351,F297)=1, "Row " &amp; MATCH(F297,Table2[[#All],[CITY CODE]], 0)+6,"CODE NOT VALID"))</f>
        <v>Row 310</v>
      </c>
      <c r="L297" s="206"/>
      <c r="M297" s="32"/>
      <c r="N297" s="32"/>
      <c r="O297" s="32"/>
      <c r="P297" s="32"/>
      <c r="Q297" s="32"/>
      <c r="R297" s="32"/>
      <c r="S297" s="32"/>
      <c r="T297" s="32"/>
      <c r="U297" s="32"/>
      <c r="V297" s="32"/>
      <c r="W297" s="32"/>
      <c r="X297" s="32"/>
      <c r="Y297" s="32"/>
      <c r="Z297" s="32"/>
      <c r="AA297" s="32"/>
      <c r="AB297" s="32"/>
      <c r="AC297" s="32"/>
      <c r="AD297" s="32"/>
      <c r="AE297" s="32"/>
    </row>
    <row r="298" spans="6:31" ht="16.350000000000001" customHeight="1" x14ac:dyDescent="0.2">
      <c r="F298" s="134" t="s">
        <v>599</v>
      </c>
      <c r="G298" s="43"/>
      <c r="H298" s="44"/>
      <c r="I298" s="182" t="str">
        <f t="shared" ca="1" si="4"/>
        <v>SOLANO COUNTY</v>
      </c>
      <c r="J298" s="184" t="str">
        <f ca="1">IF(ISBLANK(F298),"",IF(COUNTIF(ScheduleA!$F$8:$F$351,F298)=1, INDIRECT("ScheduleA!D" &amp; (MATCH(F298,Table2[CITY CODE], 0) +7)),"CODE NOT VALID"))</f>
        <v>Vallejo</v>
      </c>
      <c r="K298" s="139" t="str">
        <f>IF(ISBLANK(F298),"",IF(COUNTIF(ScheduleA!$F$8:$F$351,F298)=1, "Row " &amp; MATCH(F298,Table2[[#All],[CITY CODE]], 0)+6,"CODE NOT VALID"))</f>
        <v>Row 311</v>
      </c>
      <c r="L298" s="206"/>
      <c r="M298" s="32"/>
      <c r="N298" s="32"/>
      <c r="O298" s="32"/>
      <c r="P298" s="32"/>
      <c r="Q298" s="32"/>
      <c r="R298" s="32"/>
      <c r="S298" s="32"/>
      <c r="T298" s="32"/>
      <c r="U298" s="32"/>
      <c r="V298" s="32"/>
      <c r="W298" s="32"/>
      <c r="X298" s="32"/>
      <c r="Y298" s="32"/>
      <c r="Z298" s="32"/>
      <c r="AA298" s="32"/>
      <c r="AB298" s="32"/>
      <c r="AC298" s="32"/>
      <c r="AD298" s="32"/>
      <c r="AE298" s="32"/>
    </row>
    <row r="299" spans="6:31" ht="16.350000000000001" customHeight="1" x14ac:dyDescent="0.2">
      <c r="F299" s="134" t="s">
        <v>642</v>
      </c>
      <c r="G299" s="43"/>
      <c r="H299" s="44"/>
      <c r="I299" s="182" t="str">
        <f t="shared" ca="1" si="4"/>
        <v xml:space="preserve">SONOMA COUNTY                  </v>
      </c>
      <c r="J299" s="182" t="str">
        <f ca="1">IF(ISBLANK(F299),"",IF(COUNTIF(ScheduleA!$F$8:$F$351,F299)=1, INDIRECT("ScheduleA!D" &amp; (MATCH(F299,Table2[CITY CODE], 0) +7)),"CODE NOT VALID"))</f>
        <v xml:space="preserve">SONOMA COUNTY                  </v>
      </c>
      <c r="K299" s="139" t="str">
        <f>IF(ISBLANK(F299),"",IF(COUNTIF(ScheduleA!$F$8:$F$351,F299)=1, "Row " &amp; MATCH(F299,Table2[[#All],[CITY CODE]], 0)+6,"CODE NOT VALID"))</f>
        <v>Row 312</v>
      </c>
      <c r="L299" s="206"/>
      <c r="M299" s="32"/>
      <c r="N299" s="32"/>
      <c r="O299" s="32"/>
      <c r="P299" s="32"/>
      <c r="Q299" s="32"/>
      <c r="R299" s="32"/>
      <c r="S299" s="32"/>
      <c r="T299" s="32"/>
      <c r="U299" s="32"/>
      <c r="V299" s="32"/>
      <c r="W299" s="32"/>
      <c r="X299" s="32"/>
      <c r="Y299" s="32"/>
      <c r="Z299" s="32"/>
      <c r="AA299" s="32"/>
      <c r="AB299" s="32"/>
      <c r="AC299" s="32"/>
      <c r="AD299" s="32"/>
      <c r="AE299" s="32"/>
    </row>
    <row r="300" spans="6:31" ht="16.350000000000001" customHeight="1" x14ac:dyDescent="0.2">
      <c r="F300" s="134" t="s">
        <v>643</v>
      </c>
      <c r="G300" s="43"/>
      <c r="H300" s="44"/>
      <c r="I300" s="182" t="str">
        <f t="shared" ca="1" si="4"/>
        <v xml:space="preserve">SONOMA COUNTY                  </v>
      </c>
      <c r="J300" s="182" t="str">
        <f ca="1">IF(ISBLANK(F300),"",IF(COUNTIF(ScheduleA!$F$8:$F$351,F300)=1, INDIRECT("ScheduleA!D" &amp; (MATCH(F300,Table2[CITY CODE], 0) +7)),"CODE NOT VALID"))</f>
        <v>Cotati</v>
      </c>
      <c r="K300" s="139" t="str">
        <f>IF(ISBLANK(F300),"",IF(COUNTIF(ScheduleA!$F$8:$F$351,F300)=1, "Row " &amp; MATCH(F300,Table2[[#All],[CITY CODE]], 0)+6,"CODE NOT VALID"))</f>
        <v>Row 313</v>
      </c>
      <c r="L300" s="206"/>
      <c r="M300" s="32"/>
      <c r="N300" s="32"/>
      <c r="O300" s="32"/>
      <c r="P300" s="32"/>
      <c r="Q300" s="32"/>
      <c r="R300" s="32"/>
      <c r="S300" s="32"/>
      <c r="T300" s="32"/>
      <c r="U300" s="32"/>
      <c r="V300" s="32"/>
      <c r="W300" s="32"/>
      <c r="X300" s="32"/>
      <c r="Y300" s="32"/>
      <c r="Z300" s="32"/>
      <c r="AA300" s="32"/>
      <c r="AB300" s="32"/>
      <c r="AC300" s="32"/>
      <c r="AD300" s="32"/>
      <c r="AE300" s="32"/>
    </row>
    <row r="301" spans="6:31" ht="16.350000000000001" customHeight="1" x14ac:dyDescent="0.2">
      <c r="F301" s="136" t="s">
        <v>644</v>
      </c>
      <c r="G301" s="43"/>
      <c r="H301" s="44"/>
      <c r="I301" s="182" t="str">
        <f t="shared" ca="1" si="4"/>
        <v xml:space="preserve">SONOMA COUNTY                  </v>
      </c>
      <c r="J301" s="182" t="str">
        <f ca="1">IF(ISBLANK(F301),"",IF(COUNTIF(ScheduleA!$F$8:$F$351,F301)=1, INDIRECT("ScheduleA!D" &amp; (MATCH(F301,Table2[CITY CODE], 0) +7)),"CODE NOT VALID"))</f>
        <v>Healdsburg</v>
      </c>
      <c r="K301" s="139" t="str">
        <f>IF(ISBLANK(F301),"",IF(COUNTIF(ScheduleA!$F$8:$F$351,F301)=1, "Row " &amp; MATCH(F301,Table2[[#All],[CITY CODE]], 0)+6,"CODE NOT VALID"))</f>
        <v>Row 314</v>
      </c>
      <c r="L301" s="206"/>
      <c r="M301" s="32"/>
      <c r="N301" s="32"/>
      <c r="O301" s="32"/>
      <c r="P301" s="32"/>
      <c r="Q301" s="32"/>
      <c r="R301" s="32"/>
      <c r="S301" s="32"/>
      <c r="T301" s="32"/>
      <c r="U301" s="32"/>
      <c r="V301" s="32"/>
      <c r="W301" s="32"/>
      <c r="X301" s="32"/>
      <c r="Y301" s="32"/>
      <c r="Z301" s="32"/>
      <c r="AA301" s="32"/>
      <c r="AB301" s="32"/>
      <c r="AC301" s="32"/>
      <c r="AD301" s="32"/>
      <c r="AE301" s="32"/>
    </row>
    <row r="302" spans="6:31" ht="16.350000000000001" customHeight="1" x14ac:dyDescent="0.2">
      <c r="F302" s="134" t="s">
        <v>645</v>
      </c>
      <c r="G302" s="43"/>
      <c r="H302" s="44"/>
      <c r="I302" s="182" t="str">
        <f t="shared" ca="1" si="4"/>
        <v xml:space="preserve">SONOMA COUNTY                  </v>
      </c>
      <c r="J302" s="182" t="str">
        <f ca="1">IF(ISBLANK(F302),"",IF(COUNTIF(ScheduleA!$F$8:$F$351,F302)=1, INDIRECT("ScheduleA!D" &amp; (MATCH(F302,Table2[CITY CODE], 0) +7)),"CODE NOT VALID"))</f>
        <v>Petaluma</v>
      </c>
      <c r="K302" s="139" t="str">
        <f>IF(ISBLANK(F302),"",IF(COUNTIF(ScheduleA!$F$8:$F$351,F302)=1, "Row " &amp; MATCH(F302,Table2[[#All],[CITY CODE]], 0)+6,"CODE NOT VALID"))</f>
        <v>Row 315</v>
      </c>
      <c r="L302" s="206"/>
      <c r="M302" s="32"/>
      <c r="N302" s="32"/>
      <c r="O302" s="32"/>
      <c r="P302" s="32"/>
      <c r="Q302" s="32"/>
      <c r="R302" s="32"/>
      <c r="S302" s="32"/>
      <c r="T302" s="32"/>
      <c r="U302" s="32"/>
      <c r="V302" s="32"/>
      <c r="W302" s="32"/>
      <c r="X302" s="32"/>
      <c r="Y302" s="32"/>
      <c r="Z302" s="32"/>
      <c r="AA302" s="32"/>
      <c r="AB302" s="32"/>
      <c r="AC302" s="32"/>
      <c r="AD302" s="32"/>
      <c r="AE302" s="32"/>
    </row>
    <row r="303" spans="6:31" ht="16.350000000000001" customHeight="1" x14ac:dyDescent="0.2">
      <c r="F303" s="134" t="s">
        <v>646</v>
      </c>
      <c r="G303" s="43"/>
      <c r="H303" s="44"/>
      <c r="I303" s="182" t="str">
        <f t="shared" ca="1" si="4"/>
        <v xml:space="preserve">SONOMA COUNTY                  </v>
      </c>
      <c r="J303" s="182" t="str">
        <f ca="1">IF(ISBLANK(F303),"",IF(COUNTIF(ScheduleA!$F$8:$F$351,F303)=1, INDIRECT("ScheduleA!D" &amp; (MATCH(F303,Table2[CITY CODE], 0) +7)),"CODE NOT VALID"))</f>
        <v>Rohnert Park</v>
      </c>
      <c r="K303" s="139" t="str">
        <f>IF(ISBLANK(F303),"",IF(COUNTIF(ScheduleA!$F$8:$F$351,F303)=1, "Row " &amp; MATCH(F303,Table2[[#All],[CITY CODE]], 0)+6,"CODE NOT VALID"))</f>
        <v>Row 316</v>
      </c>
      <c r="L303" s="206"/>
      <c r="M303" s="32"/>
      <c r="N303" s="32"/>
      <c r="O303" s="32"/>
      <c r="P303" s="32"/>
      <c r="Q303" s="32"/>
      <c r="R303" s="32"/>
      <c r="S303" s="32"/>
      <c r="T303" s="32"/>
      <c r="U303" s="32"/>
      <c r="V303" s="32"/>
      <c r="W303" s="32"/>
      <c r="X303" s="32"/>
      <c r="Y303" s="32"/>
      <c r="Z303" s="32"/>
      <c r="AA303" s="32"/>
      <c r="AB303" s="32"/>
      <c r="AC303" s="32"/>
      <c r="AD303" s="32"/>
      <c r="AE303" s="32"/>
    </row>
    <row r="304" spans="6:31" ht="16.350000000000001" customHeight="1" x14ac:dyDescent="0.2">
      <c r="F304" s="134" t="s">
        <v>647</v>
      </c>
      <c r="G304" s="43"/>
      <c r="H304" s="44"/>
      <c r="I304" s="182" t="str">
        <f t="shared" ca="1" si="4"/>
        <v xml:space="preserve">SONOMA COUNTY                  </v>
      </c>
      <c r="J304" s="182" t="str">
        <f ca="1">IF(ISBLANK(F304),"",IF(COUNTIF(ScheduleA!$F$8:$F$351,F304)=1, INDIRECT("ScheduleA!D" &amp; (MATCH(F304,Table2[CITY CODE], 0) +7)),"CODE NOT VALID"))</f>
        <v>Santa Rosa</v>
      </c>
      <c r="K304" s="139" t="str">
        <f>IF(ISBLANK(F304),"",IF(COUNTIF(ScheduleA!$F$8:$F$351,F304)=1, "Row " &amp; MATCH(F304,Table2[[#All],[CITY CODE]], 0)+6,"CODE NOT VALID"))</f>
        <v>Row 317</v>
      </c>
      <c r="L304" s="206"/>
      <c r="M304" s="32"/>
      <c r="N304" s="32"/>
      <c r="O304" s="32"/>
      <c r="P304" s="32"/>
      <c r="Q304" s="32"/>
      <c r="R304" s="32"/>
      <c r="S304" s="32"/>
      <c r="T304" s="32"/>
      <c r="U304" s="32"/>
      <c r="V304" s="32"/>
      <c r="W304" s="32"/>
      <c r="X304" s="32"/>
      <c r="Y304" s="32"/>
      <c r="Z304" s="32"/>
      <c r="AA304" s="32"/>
      <c r="AB304" s="32"/>
      <c r="AC304" s="32"/>
      <c r="AD304" s="32"/>
      <c r="AE304" s="32"/>
    </row>
    <row r="305" spans="6:31" ht="16.350000000000001" customHeight="1" x14ac:dyDescent="0.2">
      <c r="F305" s="134" t="s">
        <v>648</v>
      </c>
      <c r="G305" s="43"/>
      <c r="H305" s="44"/>
      <c r="I305" s="182" t="str">
        <f t="shared" ca="1" si="4"/>
        <v xml:space="preserve">SONOMA COUNTY                  </v>
      </c>
      <c r="J305" s="182" t="str">
        <f ca="1">IF(ISBLANK(F305),"",IF(COUNTIF(ScheduleA!$F$8:$F$351,F305)=1, INDIRECT("ScheduleA!D" &amp; (MATCH(F305,Table2[CITY CODE], 0) +7)),"CODE NOT VALID"))</f>
        <v>Sebastopol</v>
      </c>
      <c r="K305" s="139" t="str">
        <f>IF(ISBLANK(F305),"",IF(COUNTIF(ScheduleA!$F$8:$F$351,F305)=1, "Row " &amp; MATCH(F305,Table2[[#All],[CITY CODE]], 0)+6,"CODE NOT VALID"))</f>
        <v>Row 318</v>
      </c>
      <c r="L305" s="206"/>
      <c r="M305" s="32"/>
      <c r="N305" s="32"/>
      <c r="O305" s="32"/>
      <c r="P305" s="32"/>
      <c r="Q305" s="32"/>
      <c r="R305" s="32"/>
      <c r="S305" s="32"/>
      <c r="T305" s="32"/>
      <c r="U305" s="32"/>
      <c r="V305" s="32"/>
      <c r="W305" s="32"/>
      <c r="X305" s="32"/>
      <c r="Y305" s="32"/>
      <c r="Z305" s="32"/>
      <c r="AA305" s="32"/>
      <c r="AB305" s="32"/>
      <c r="AC305" s="32"/>
      <c r="AD305" s="32"/>
      <c r="AE305" s="32"/>
    </row>
    <row r="306" spans="6:31" ht="16.350000000000001" customHeight="1" x14ac:dyDescent="0.2">
      <c r="F306" s="134" t="s">
        <v>649</v>
      </c>
      <c r="G306" s="43"/>
      <c r="H306" s="44"/>
      <c r="I306" s="182" t="str">
        <f t="shared" ca="1" si="4"/>
        <v xml:space="preserve">SONOMA COUNTY                  </v>
      </c>
      <c r="J306" s="182" t="str">
        <f ca="1">IF(ISBLANK(F306),"",IF(COUNTIF(ScheduleA!$F$8:$F$351,F306)=1, INDIRECT("ScheduleA!D" &amp; (MATCH(F306,Table2[CITY CODE], 0) +7)),"CODE NOT VALID"))</f>
        <v>Sonoma</v>
      </c>
      <c r="K306" s="139" t="str">
        <f>IF(ISBLANK(F306),"",IF(COUNTIF(ScheduleA!$F$8:$F$351,F306)=1, "Row " &amp; MATCH(F306,Table2[[#All],[CITY CODE]], 0)+6,"CODE NOT VALID"))</f>
        <v>Row 319</v>
      </c>
      <c r="L306" s="206"/>
      <c r="M306" s="32"/>
      <c r="N306" s="32"/>
      <c r="O306" s="32"/>
      <c r="P306" s="32"/>
      <c r="Q306" s="32"/>
      <c r="R306" s="32"/>
      <c r="S306" s="32"/>
      <c r="T306" s="32"/>
      <c r="U306" s="32"/>
      <c r="V306" s="32"/>
      <c r="W306" s="32"/>
      <c r="X306" s="32"/>
      <c r="Y306" s="32"/>
      <c r="Z306" s="32"/>
      <c r="AA306" s="32"/>
      <c r="AB306" s="32"/>
      <c r="AC306" s="32"/>
      <c r="AD306" s="32"/>
      <c r="AE306" s="32"/>
    </row>
    <row r="307" spans="6:31" ht="16.350000000000001" customHeight="1" x14ac:dyDescent="0.2">
      <c r="F307" s="134">
        <v>567</v>
      </c>
      <c r="G307" s="43"/>
      <c r="H307" s="44"/>
      <c r="I307" s="182" t="str">
        <f t="shared" ca="1" si="4"/>
        <v>STANISLAUS COUNTY</v>
      </c>
      <c r="J307" s="182" t="str">
        <f ca="1">IF(ISBLANK(F307),"",IF(COUNTIF(ScheduleA!$F$8:$F$351,F307)=1, INDIRECT("ScheduleA!D" &amp; (MATCH(F307,Table2[CITY CODE], 0) +7)),"CODE NOT VALID"))</f>
        <v>STANISLAUS COUNTY</v>
      </c>
      <c r="K307" s="139" t="str">
        <f>IF(ISBLANK(F307),"",IF(COUNTIF(ScheduleA!$F$8:$F$351,F307)=1, "Row " &amp; MATCH(F307,Table2[[#All],[CITY CODE]], 0)+6,"CODE NOT VALID"))</f>
        <v>Row 320</v>
      </c>
      <c r="L307" s="206"/>
      <c r="M307" s="32"/>
      <c r="N307" s="32"/>
      <c r="O307" s="32"/>
      <c r="P307" s="32"/>
      <c r="Q307" s="32"/>
      <c r="R307" s="32"/>
      <c r="S307" s="32"/>
      <c r="T307" s="32"/>
      <c r="U307" s="32"/>
      <c r="V307" s="32"/>
      <c r="W307" s="32"/>
      <c r="X307" s="32"/>
      <c r="Y307" s="32"/>
      <c r="Z307" s="32"/>
      <c r="AA307" s="32"/>
      <c r="AB307" s="32"/>
      <c r="AC307" s="32"/>
      <c r="AD307" s="32"/>
      <c r="AE307" s="32"/>
    </row>
    <row r="308" spans="6:31" ht="16.350000000000001" customHeight="1" x14ac:dyDescent="0.2">
      <c r="F308" s="134">
        <v>568</v>
      </c>
      <c r="G308" s="43"/>
      <c r="H308" s="44"/>
      <c r="I308" s="182" t="str">
        <f t="shared" ca="1" si="4"/>
        <v>STANISLAUS COUNTY</v>
      </c>
      <c r="J308" s="182" t="str">
        <f ca="1">IF(ISBLANK(F308),"",IF(COUNTIF(ScheduleA!$F$8:$F$351,F308)=1, INDIRECT("ScheduleA!D" &amp; (MATCH(F308,Table2[CITY CODE], 0) +7)),"CODE NOT VALID"))</f>
        <v>Ceres</v>
      </c>
      <c r="K308" s="139" t="str">
        <f>IF(ISBLANK(F308),"",IF(COUNTIF(ScheduleA!$F$8:$F$351,F308)=1, "Row " &amp; MATCH(F308,Table2[[#All],[CITY CODE]], 0)+6,"CODE NOT VALID"))</f>
        <v>Row 321</v>
      </c>
      <c r="L308" s="206"/>
      <c r="M308" s="32"/>
      <c r="N308" s="32"/>
      <c r="O308" s="32"/>
      <c r="P308" s="32"/>
      <c r="Q308" s="32"/>
      <c r="R308" s="32"/>
      <c r="S308" s="32"/>
      <c r="T308" s="32"/>
      <c r="U308" s="32"/>
      <c r="V308" s="32"/>
      <c r="W308" s="32"/>
      <c r="X308" s="32"/>
      <c r="Y308" s="32"/>
      <c r="Z308" s="32"/>
      <c r="AA308" s="32"/>
      <c r="AB308" s="32"/>
      <c r="AC308" s="32"/>
      <c r="AD308" s="32"/>
      <c r="AE308" s="32"/>
    </row>
    <row r="309" spans="6:31" ht="16.350000000000001" customHeight="1" x14ac:dyDescent="0.2">
      <c r="F309" s="134" t="s">
        <v>601</v>
      </c>
      <c r="G309" s="43"/>
      <c r="H309" s="44"/>
      <c r="I309" s="182" t="str">
        <f t="shared" ca="1" si="4"/>
        <v>STANISLAUS COUNTY</v>
      </c>
      <c r="J309" s="184" t="str">
        <f ca="1">IF(ISBLANK(F309),"",IF(COUNTIF(ScheduleA!$F$8:$F$351,F309)=1, INDIRECT("ScheduleA!D" &amp; (MATCH(F309,Table2[CITY CODE], 0) +7)),"CODE NOT VALID"))</f>
        <v>Modesto</v>
      </c>
      <c r="K309" s="139" t="str">
        <f>IF(ISBLANK(F309),"",IF(COUNTIF(ScheduleA!$F$8:$F$351,F309)=1, "Row " &amp; MATCH(F309,Table2[[#All],[CITY CODE]], 0)+6,"CODE NOT VALID"))</f>
        <v>Row 322</v>
      </c>
      <c r="L309" s="206"/>
      <c r="M309" s="32"/>
      <c r="N309" s="32"/>
      <c r="O309" s="32"/>
      <c r="P309" s="32"/>
      <c r="Q309" s="32"/>
      <c r="R309" s="32"/>
      <c r="S309" s="32"/>
      <c r="T309" s="32"/>
      <c r="U309" s="32"/>
      <c r="V309" s="32"/>
      <c r="W309" s="32"/>
      <c r="X309" s="32"/>
      <c r="Y309" s="32"/>
      <c r="Z309" s="32"/>
      <c r="AA309" s="32"/>
      <c r="AB309" s="32"/>
      <c r="AC309" s="32"/>
      <c r="AD309" s="32"/>
      <c r="AE309" s="32"/>
    </row>
    <row r="310" spans="6:31" ht="16.350000000000001" customHeight="1" x14ac:dyDescent="0.2">
      <c r="F310" s="134">
        <v>569</v>
      </c>
      <c r="G310" s="43"/>
      <c r="H310" s="44"/>
      <c r="I310" s="182" t="str">
        <f t="shared" ca="1" si="4"/>
        <v>STANISLAUS COUNTY</v>
      </c>
      <c r="J310" s="182" t="str">
        <f ca="1">IF(ISBLANK(F310),"",IF(COUNTIF(ScheduleA!$F$8:$F$351,F310)=1, INDIRECT("ScheduleA!D" &amp; (MATCH(F310,Table2[CITY CODE], 0) +7)),"CODE NOT VALID"))</f>
        <v>Oakdale</v>
      </c>
      <c r="K310" s="139" t="str">
        <f>IF(ISBLANK(F310),"",IF(COUNTIF(ScheduleA!$F$8:$F$351,F310)=1, "Row " &amp; MATCH(F310,Table2[[#All],[CITY CODE]], 0)+6,"CODE NOT VALID"))</f>
        <v>Row 323</v>
      </c>
      <c r="L310" s="206"/>
      <c r="M310" s="32"/>
      <c r="N310" s="32"/>
      <c r="O310" s="32"/>
      <c r="P310" s="32"/>
      <c r="Q310" s="32"/>
      <c r="R310" s="32"/>
      <c r="S310" s="32"/>
      <c r="T310" s="32"/>
      <c r="U310" s="32"/>
      <c r="V310" s="32"/>
      <c r="W310" s="32"/>
      <c r="X310" s="32"/>
      <c r="Y310" s="32"/>
      <c r="Z310" s="32"/>
      <c r="AA310" s="32"/>
      <c r="AB310" s="32"/>
      <c r="AC310" s="32"/>
      <c r="AD310" s="32"/>
      <c r="AE310" s="32"/>
    </row>
    <row r="311" spans="6:31" ht="16.350000000000001" customHeight="1" x14ac:dyDescent="0.2">
      <c r="F311" s="134">
        <v>920</v>
      </c>
      <c r="G311" s="43"/>
      <c r="H311" s="44"/>
      <c r="I311" s="182" t="str">
        <f t="shared" ca="1" si="4"/>
        <v>STANISLAUS COUNTY</v>
      </c>
      <c r="J311" s="182" t="str">
        <f ca="1">IF(ISBLANK(F311),"",IF(COUNTIF(ScheduleA!$F$8:$F$351,F311)=1, INDIRECT("ScheduleA!D" &amp; (MATCH(F311,Table2[CITY CODE], 0) +7)),"CODE NOT VALID"))</f>
        <v>Turlock</v>
      </c>
      <c r="K311" s="139" t="str">
        <f>IF(ISBLANK(F311),"",IF(COUNTIF(ScheduleA!$F$8:$F$351,F311)=1, "Row " &amp; MATCH(F311,Table2[[#All],[CITY CODE]], 0)+6,"CODE NOT VALID"))</f>
        <v>Row 324</v>
      </c>
      <c r="L311" s="206"/>
      <c r="M311" s="32"/>
      <c r="N311" s="32"/>
      <c r="O311" s="32"/>
      <c r="P311" s="32"/>
      <c r="Q311" s="32"/>
      <c r="R311" s="32"/>
      <c r="S311" s="32"/>
      <c r="T311" s="32"/>
      <c r="U311" s="32"/>
      <c r="V311" s="32"/>
      <c r="W311" s="32"/>
      <c r="X311" s="32"/>
      <c r="Y311" s="32"/>
      <c r="Z311" s="32"/>
      <c r="AA311" s="32"/>
      <c r="AB311" s="32"/>
      <c r="AC311" s="32"/>
      <c r="AD311" s="32"/>
      <c r="AE311" s="32"/>
    </row>
    <row r="312" spans="6:31" ht="16.350000000000001" customHeight="1" x14ac:dyDescent="0.2">
      <c r="F312" s="134">
        <v>446</v>
      </c>
      <c r="G312" s="43"/>
      <c r="H312" s="44"/>
      <c r="I312" s="182" t="str">
        <f t="shared" ca="1" si="4"/>
        <v>TEHAMA COUNTY</v>
      </c>
      <c r="J312" s="182" t="str">
        <f ca="1">IF(ISBLANK(F312),"",IF(COUNTIF(ScheduleA!$F$8:$F$351,F312)=1, INDIRECT("ScheduleA!D" &amp; (MATCH(F312,Table2[CITY CODE], 0) +7)),"CODE NOT VALID"))</f>
        <v>Corning</v>
      </c>
      <c r="K312" s="139" t="str">
        <f>IF(ISBLANK(F312),"",IF(COUNTIF(ScheduleA!$F$8:$F$351,F312)=1, "Row " &amp; MATCH(F312,Table2[[#All],[CITY CODE]], 0)+6,"CODE NOT VALID"))</f>
        <v>Row 326</v>
      </c>
      <c r="L312" s="206"/>
      <c r="M312" s="32"/>
      <c r="N312" s="32"/>
      <c r="O312" s="32"/>
      <c r="P312" s="32"/>
      <c r="Q312" s="32"/>
      <c r="R312" s="32"/>
      <c r="S312" s="32"/>
      <c r="T312" s="32"/>
      <c r="U312" s="32"/>
      <c r="V312" s="32"/>
      <c r="W312" s="32"/>
      <c r="X312" s="32"/>
      <c r="Y312" s="32"/>
      <c r="Z312" s="32"/>
      <c r="AA312" s="32"/>
      <c r="AB312" s="32"/>
      <c r="AC312" s="32"/>
      <c r="AD312" s="32"/>
      <c r="AE312" s="32"/>
    </row>
    <row r="313" spans="6:31" ht="16.350000000000001" customHeight="1" x14ac:dyDescent="0.2">
      <c r="F313" s="134">
        <v>424</v>
      </c>
      <c r="G313" s="43"/>
      <c r="H313" s="44"/>
      <c r="I313" s="182" t="str">
        <f t="shared" ca="1" si="4"/>
        <v>TEHAMA COUNTY</v>
      </c>
      <c r="J313" s="182" t="str">
        <f ca="1">IF(ISBLANK(F313),"",IF(COUNTIF(ScheduleA!$F$8:$F$351,F313)=1, INDIRECT("ScheduleA!D" &amp; (MATCH(F313,Table2[CITY CODE], 0) +7)),"CODE NOT VALID"))</f>
        <v>Red Bluff</v>
      </c>
      <c r="K313" s="139" t="str">
        <f>IF(ISBLANK(F313),"",IF(COUNTIF(ScheduleA!$F$8:$F$351,F313)=1, "Row " &amp; MATCH(F313,Table2[[#All],[CITY CODE]], 0)+6,"CODE NOT VALID"))</f>
        <v>Row 327</v>
      </c>
      <c r="L313" s="206"/>
      <c r="M313" s="32"/>
      <c r="N313" s="32"/>
      <c r="O313" s="32"/>
      <c r="P313" s="32"/>
      <c r="Q313" s="32"/>
      <c r="R313" s="32"/>
      <c r="S313" s="32"/>
      <c r="T313" s="32"/>
      <c r="U313" s="32"/>
      <c r="V313" s="32"/>
      <c r="W313" s="32"/>
      <c r="X313" s="32"/>
      <c r="Y313" s="32"/>
      <c r="Z313" s="32"/>
      <c r="AA313" s="32"/>
      <c r="AB313" s="32"/>
      <c r="AC313" s="32"/>
      <c r="AD313" s="32"/>
      <c r="AE313" s="32"/>
    </row>
    <row r="314" spans="6:31" ht="16.350000000000001" customHeight="1" x14ac:dyDescent="0.2">
      <c r="F314" s="134">
        <v>162</v>
      </c>
      <c r="G314" s="43"/>
      <c r="H314" s="44"/>
      <c r="I314" s="182" t="str">
        <f t="shared" ca="1" si="4"/>
        <v>TULARE COUNTY</v>
      </c>
      <c r="J314" s="182" t="str">
        <f ca="1">IF(ISBLANK(F314),"",IF(COUNTIF(ScheduleA!$F$8:$F$351,F314)=1, INDIRECT("ScheduleA!D" &amp; (MATCH(F314,Table2[CITY CODE], 0) +7)),"CODE NOT VALID"))</f>
        <v>TULARE COUNTY</v>
      </c>
      <c r="K314" s="139" t="str">
        <f>IF(ISBLANK(F314),"",IF(COUNTIF(ScheduleA!$F$8:$F$351,F314)=1, "Row " &amp; MATCH(F314,Table2[[#All],[CITY CODE]], 0)+6,"CODE NOT VALID"))</f>
        <v>Row 328</v>
      </c>
      <c r="L314" s="206"/>
      <c r="M314" s="32"/>
      <c r="N314" s="32"/>
      <c r="O314" s="32"/>
      <c r="P314" s="32"/>
      <c r="Q314" s="32"/>
      <c r="R314" s="32"/>
      <c r="S314" s="32"/>
      <c r="T314" s="32"/>
      <c r="U314" s="32"/>
      <c r="V314" s="32"/>
      <c r="W314" s="32"/>
      <c r="X314" s="32"/>
      <c r="Y314" s="32"/>
      <c r="Z314" s="32"/>
      <c r="AA314" s="32"/>
      <c r="AB314" s="32"/>
      <c r="AC314" s="32"/>
      <c r="AD314" s="32"/>
      <c r="AE314" s="32"/>
    </row>
    <row r="315" spans="6:31" ht="16.350000000000001" customHeight="1" x14ac:dyDescent="0.2">
      <c r="F315" s="134">
        <v>165</v>
      </c>
      <c r="G315" s="43"/>
      <c r="H315" s="44"/>
      <c r="I315" s="182" t="str">
        <f t="shared" ca="1" si="4"/>
        <v>TULARE COUNTY</v>
      </c>
      <c r="J315" s="182" t="str">
        <f ca="1">IF(ISBLANK(F315),"",IF(COUNTIF(ScheduleA!$F$8:$F$351,F315)=1, INDIRECT("ScheduleA!D" &amp; (MATCH(F315,Table2[CITY CODE], 0) +7)),"CODE NOT VALID"))</f>
        <v>Dinuba</v>
      </c>
      <c r="K315" s="139" t="str">
        <f>IF(ISBLANK(F315),"",IF(COUNTIF(ScheduleA!$F$8:$F$351,F315)=1, "Row " &amp; MATCH(F315,Table2[[#All],[CITY CODE]], 0)+6,"CODE NOT VALID"))</f>
        <v>Row 329</v>
      </c>
      <c r="L315" s="206"/>
      <c r="M315" s="32"/>
      <c r="N315" s="32"/>
      <c r="O315" s="32"/>
      <c r="P315" s="32"/>
      <c r="Q315" s="32"/>
      <c r="R315" s="32"/>
      <c r="S315" s="32"/>
      <c r="T315" s="32"/>
      <c r="U315" s="32"/>
      <c r="V315" s="32"/>
      <c r="W315" s="32"/>
      <c r="X315" s="32"/>
      <c r="Y315" s="32"/>
      <c r="Z315" s="32"/>
      <c r="AA315" s="32"/>
      <c r="AB315" s="32"/>
      <c r="AC315" s="32"/>
      <c r="AD315" s="32"/>
      <c r="AE315" s="32"/>
    </row>
    <row r="316" spans="6:31" ht="16.350000000000001" customHeight="1" x14ac:dyDescent="0.2">
      <c r="F316" s="134">
        <v>922</v>
      </c>
      <c r="G316" s="43"/>
      <c r="H316" s="44"/>
      <c r="I316" s="182" t="str">
        <f t="shared" ca="1" si="4"/>
        <v>TULARE COUNTY</v>
      </c>
      <c r="J316" s="182" t="str">
        <f ca="1">IF(ISBLANK(F316),"",IF(COUNTIF(ScheduleA!$F$8:$F$351,F316)=1, INDIRECT("ScheduleA!D" &amp; (MATCH(F316,Table2[CITY CODE], 0) +7)),"CODE NOT VALID"))</f>
        <v>Exeter</v>
      </c>
      <c r="K316" s="139" t="str">
        <f>IF(ISBLANK(F316),"",IF(COUNTIF(ScheduleA!$F$8:$F$351,F316)=1, "Row " &amp; MATCH(F316,Table2[[#All],[CITY CODE]], 0)+6,"CODE NOT VALID"))</f>
        <v>Row 330</v>
      </c>
      <c r="L316" s="206"/>
      <c r="M316" s="32"/>
      <c r="N316" s="32"/>
      <c r="O316" s="32"/>
      <c r="P316" s="32"/>
      <c r="Q316" s="32"/>
      <c r="R316" s="32"/>
      <c r="S316" s="32"/>
      <c r="T316" s="32"/>
      <c r="U316" s="32"/>
      <c r="V316" s="32"/>
      <c r="W316" s="32"/>
      <c r="X316" s="32"/>
      <c r="Y316" s="32"/>
      <c r="Z316" s="32"/>
      <c r="AA316" s="32"/>
      <c r="AB316" s="32"/>
      <c r="AC316" s="32"/>
      <c r="AD316" s="32"/>
      <c r="AE316" s="32"/>
    </row>
    <row r="317" spans="6:31" ht="16.350000000000001" customHeight="1" x14ac:dyDescent="0.2">
      <c r="F317" s="134">
        <v>629</v>
      </c>
      <c r="G317" s="43"/>
      <c r="H317" s="44"/>
      <c r="I317" s="182" t="str">
        <f t="shared" ca="1" si="4"/>
        <v>TULARE COUNTY</v>
      </c>
      <c r="J317" s="182" t="str">
        <f ca="1">IF(ISBLANK(F317),"",IF(COUNTIF(ScheduleA!$F$8:$F$351,F317)=1, INDIRECT("ScheduleA!D" &amp; (MATCH(F317,Table2[CITY CODE], 0) +7)),"CODE NOT VALID"))</f>
        <v>Farmersville</v>
      </c>
      <c r="K317" s="139" t="str">
        <f>IF(ISBLANK(F317),"",IF(COUNTIF(ScheduleA!$F$8:$F$351,F317)=1, "Row " &amp; MATCH(F317,Table2[[#All],[CITY CODE]], 0)+6,"CODE NOT VALID"))</f>
        <v>Row 331</v>
      </c>
      <c r="L317" s="206"/>
      <c r="M317" s="32"/>
      <c r="N317" s="32"/>
      <c r="O317" s="32"/>
      <c r="P317" s="32"/>
      <c r="Q317" s="32"/>
      <c r="R317" s="32"/>
      <c r="S317" s="32"/>
      <c r="T317" s="32"/>
      <c r="U317" s="32"/>
      <c r="V317" s="32"/>
      <c r="W317" s="32"/>
      <c r="X317" s="32"/>
      <c r="Y317" s="32"/>
      <c r="Z317" s="32"/>
      <c r="AA317" s="32"/>
      <c r="AB317" s="32"/>
      <c r="AC317" s="32"/>
      <c r="AD317" s="32"/>
      <c r="AE317" s="32"/>
    </row>
    <row r="318" spans="6:31" ht="16.350000000000001" customHeight="1" x14ac:dyDescent="0.2">
      <c r="F318" s="134">
        <v>607</v>
      </c>
      <c r="G318" s="43"/>
      <c r="H318" s="44"/>
      <c r="I318" s="182" t="str">
        <f t="shared" ca="1" si="4"/>
        <v>TULARE COUNTY</v>
      </c>
      <c r="J318" s="182" t="str">
        <f ca="1">IF(ISBLANK(F318),"",IF(COUNTIF(ScheduleA!$F$8:$F$351,F318)=1, INDIRECT("ScheduleA!D" &amp; (MATCH(F318,Table2[CITY CODE], 0) +7)),"CODE NOT VALID"))</f>
        <v>Lindsay</v>
      </c>
      <c r="K318" s="139" t="str">
        <f>IF(ISBLANK(F318),"",IF(COUNTIF(ScheduleA!$F$8:$F$351,F318)=1, "Row " &amp; MATCH(F318,Table2[[#All],[CITY CODE]], 0)+6,"CODE NOT VALID"))</f>
        <v>Row 332</v>
      </c>
      <c r="L318" s="206"/>
      <c r="M318" s="32"/>
      <c r="N318" s="32"/>
      <c r="O318" s="32"/>
      <c r="P318" s="32"/>
      <c r="Q318" s="32"/>
      <c r="R318" s="32"/>
      <c r="S318" s="32"/>
      <c r="T318" s="32"/>
      <c r="U318" s="32"/>
      <c r="V318" s="32"/>
      <c r="W318" s="32"/>
      <c r="X318" s="32"/>
      <c r="Y318" s="32"/>
      <c r="Z318" s="32"/>
      <c r="AA318" s="32"/>
      <c r="AB318" s="32"/>
      <c r="AC318" s="32"/>
      <c r="AD318" s="32"/>
      <c r="AE318" s="32"/>
    </row>
    <row r="319" spans="6:31" ht="16.350000000000001" customHeight="1" x14ac:dyDescent="0.2">
      <c r="F319" s="134">
        <v>734</v>
      </c>
      <c r="G319" s="43"/>
      <c r="H319" s="44"/>
      <c r="I319" s="182" t="str">
        <f t="shared" ca="1" si="4"/>
        <v>TULARE COUNTY</v>
      </c>
      <c r="J319" s="182" t="str">
        <f ca="1">IF(ISBLANK(F319),"",IF(COUNTIF(ScheduleA!$F$8:$F$351,F319)=1, INDIRECT("ScheduleA!D" &amp; (MATCH(F319,Table2[CITY CODE], 0) +7)),"CODE NOT VALID"))</f>
        <v>Porterville</v>
      </c>
      <c r="K319" s="139" t="str">
        <f>IF(ISBLANK(F319),"",IF(COUNTIF(ScheduleA!$F$8:$F$351,F319)=1, "Row " &amp; MATCH(F319,Table2[[#All],[CITY CODE]], 0)+6,"CODE NOT VALID"))</f>
        <v>Row 333</v>
      </c>
      <c r="L319" s="206"/>
      <c r="M319" s="32"/>
      <c r="N319" s="32"/>
      <c r="O319" s="32"/>
      <c r="P319" s="32"/>
      <c r="Q319" s="32"/>
      <c r="R319" s="32"/>
      <c r="S319" s="32"/>
      <c r="T319" s="32"/>
      <c r="U319" s="32"/>
      <c r="V319" s="32"/>
      <c r="W319" s="32"/>
      <c r="X319" s="32"/>
      <c r="Y319" s="32"/>
      <c r="Z319" s="32"/>
      <c r="AA319" s="32"/>
      <c r="AB319" s="32"/>
      <c r="AC319" s="32"/>
      <c r="AD319" s="32"/>
      <c r="AE319" s="32"/>
    </row>
    <row r="320" spans="6:31" ht="16.350000000000001" customHeight="1" x14ac:dyDescent="0.2">
      <c r="F320" s="134">
        <v>167</v>
      </c>
      <c r="G320" s="43"/>
      <c r="H320" s="44"/>
      <c r="I320" s="182" t="str">
        <f t="shared" ca="1" si="4"/>
        <v>TULARE COUNTY</v>
      </c>
      <c r="J320" s="182" t="str">
        <f ca="1">IF(ISBLANK(F320),"",IF(COUNTIF(ScheduleA!$F$8:$F$351,F320)=1, INDIRECT("ScheduleA!D" &amp; (MATCH(F320,Table2[CITY CODE], 0) +7)),"CODE NOT VALID"))</f>
        <v>Tulare</v>
      </c>
      <c r="K320" s="139" t="str">
        <f>IF(ISBLANK(F320),"",IF(COUNTIF(ScheduleA!$F$8:$F$351,F320)=1, "Row " &amp; MATCH(F320,Table2[[#All],[CITY CODE]], 0)+6,"CODE NOT VALID"))</f>
        <v>Row 334</v>
      </c>
      <c r="L320" s="206"/>
      <c r="M320" s="32"/>
      <c r="N320" s="32"/>
      <c r="O320" s="32"/>
      <c r="P320" s="32"/>
      <c r="Q320" s="32"/>
      <c r="R320" s="32"/>
      <c r="S320" s="32"/>
      <c r="T320" s="32"/>
      <c r="U320" s="32"/>
      <c r="V320" s="32"/>
      <c r="W320" s="32"/>
      <c r="X320" s="32"/>
      <c r="Y320" s="32"/>
      <c r="Z320" s="32"/>
      <c r="AA320" s="32"/>
      <c r="AB320" s="32"/>
      <c r="AC320" s="32"/>
      <c r="AD320" s="32"/>
      <c r="AE320" s="32"/>
    </row>
    <row r="321" spans="6:31" ht="16.350000000000001" customHeight="1" x14ac:dyDescent="0.2">
      <c r="F321" s="134">
        <v>571</v>
      </c>
      <c r="G321" s="43"/>
      <c r="H321" s="44"/>
      <c r="I321" s="182" t="str">
        <f t="shared" ca="1" si="4"/>
        <v>TULARE COUNTY</v>
      </c>
      <c r="J321" s="182" t="str">
        <f ca="1">IF(ISBLANK(F321),"",IF(COUNTIF(ScheduleA!$F$8:$F$351,F321)=1, INDIRECT("ScheduleA!D" &amp; (MATCH(F321,Table2[CITY CODE], 0) +7)),"CODE NOT VALID"))</f>
        <v>Visalia</v>
      </c>
      <c r="K321" s="139" t="str">
        <f>IF(ISBLANK(F321),"",IF(COUNTIF(ScheduleA!$F$8:$F$351,F321)=1, "Row " &amp; MATCH(F321,Table2[[#All],[CITY CODE]], 0)+6,"CODE NOT VALID"))</f>
        <v>Row 335</v>
      </c>
      <c r="L321" s="206"/>
      <c r="M321" s="32"/>
      <c r="N321" s="32"/>
      <c r="O321" s="32"/>
      <c r="P321" s="32"/>
      <c r="Q321" s="32"/>
      <c r="R321" s="32"/>
      <c r="S321" s="32"/>
      <c r="T321" s="32"/>
      <c r="U321" s="32"/>
      <c r="V321" s="32"/>
      <c r="W321" s="32"/>
      <c r="X321" s="32"/>
      <c r="Y321" s="32"/>
      <c r="Z321" s="32"/>
      <c r="AA321" s="32"/>
      <c r="AB321" s="32"/>
      <c r="AC321" s="32"/>
      <c r="AD321" s="32"/>
      <c r="AE321" s="32"/>
    </row>
    <row r="322" spans="6:31" ht="16.350000000000001" customHeight="1" x14ac:dyDescent="0.2">
      <c r="F322" s="134">
        <v>627</v>
      </c>
      <c r="G322" s="43"/>
      <c r="H322" s="44"/>
      <c r="I322" s="182" t="str">
        <f t="shared" ca="1" si="4"/>
        <v>TULARE COUNTY</v>
      </c>
      <c r="J322" s="182" t="str">
        <f ca="1">IF(ISBLANK(F322),"",IF(COUNTIF(ScheduleA!$F$8:$F$351,F322)=1, INDIRECT("ScheduleA!D" &amp; (MATCH(F322,Table2[CITY CODE], 0) +7)),"CODE NOT VALID"))</f>
        <v>Woodlake</v>
      </c>
      <c r="K322" s="139" t="str">
        <f>IF(ISBLANK(F322),"",IF(COUNTIF(ScheduleA!$F$8:$F$351,F322)=1, "Row " &amp; MATCH(F322,Table2[[#All],[CITY CODE]], 0)+6,"CODE NOT VALID"))</f>
        <v>Row 336</v>
      </c>
      <c r="L322" s="206"/>
      <c r="M322" s="32"/>
      <c r="N322" s="32"/>
      <c r="O322" s="32"/>
      <c r="P322" s="32"/>
      <c r="Q322" s="32"/>
      <c r="R322" s="32"/>
      <c r="S322" s="32"/>
      <c r="T322" s="32"/>
      <c r="U322" s="32"/>
      <c r="V322" s="32"/>
      <c r="W322" s="32"/>
      <c r="X322" s="32"/>
      <c r="Y322" s="32"/>
      <c r="Z322" s="32"/>
      <c r="AA322" s="32"/>
      <c r="AB322" s="32"/>
      <c r="AC322" s="32"/>
      <c r="AD322" s="32"/>
      <c r="AE322" s="32"/>
    </row>
    <row r="323" spans="6:31" ht="16.350000000000001" customHeight="1" x14ac:dyDescent="0.2">
      <c r="F323" s="134" t="s">
        <v>602</v>
      </c>
      <c r="G323" s="43"/>
      <c r="H323" s="44"/>
      <c r="I323" s="182" t="str">
        <f t="shared" ca="1" si="4"/>
        <v xml:space="preserve">TUOLUMNE COUNTY </v>
      </c>
      <c r="J323" s="184" t="str">
        <f ca="1">IF(ISBLANK(F323),"",IF(COUNTIF(ScheduleA!$F$8:$F$351,F323)=1, INDIRECT("ScheduleA!D" &amp; (MATCH(F323,Table2[CITY CODE], 0) +7)),"CODE NOT VALID"))</f>
        <v>Sonora</v>
      </c>
      <c r="K323" s="139" t="str">
        <f>IF(ISBLANK(F323),"",IF(COUNTIF(ScheduleA!$F$8:$F$351,F323)=1, "Row " &amp; MATCH(F323,Table2[[#All],[CITY CODE]], 0)+6,"CODE NOT VALID"))</f>
        <v>Row 338</v>
      </c>
      <c r="L323" s="206"/>
      <c r="M323" s="32"/>
      <c r="N323" s="32"/>
      <c r="O323" s="32"/>
      <c r="P323" s="32"/>
      <c r="Q323" s="32"/>
      <c r="R323" s="32"/>
      <c r="S323" s="32"/>
      <c r="T323" s="32"/>
      <c r="U323" s="32"/>
      <c r="V323" s="32"/>
      <c r="W323" s="32"/>
      <c r="X323" s="32"/>
      <c r="Y323" s="32"/>
      <c r="Z323" s="32"/>
      <c r="AA323" s="32"/>
      <c r="AB323" s="32"/>
      <c r="AC323" s="32"/>
      <c r="AD323" s="32"/>
      <c r="AE323" s="32"/>
    </row>
    <row r="324" spans="6:31" ht="16.350000000000001" customHeight="1" x14ac:dyDescent="0.2">
      <c r="F324" s="134">
        <v>924</v>
      </c>
      <c r="G324" s="43"/>
      <c r="H324" s="44"/>
      <c r="I324" s="182" t="str">
        <f t="shared" ca="1" si="4"/>
        <v>VENTURA COUNTY</v>
      </c>
      <c r="J324" s="182" t="str">
        <f ca="1">IF(ISBLANK(F324),"",IF(COUNTIF(ScheduleA!$F$8:$F$351,F324)=1, INDIRECT("ScheduleA!D" &amp; (MATCH(F324,Table2[CITY CODE], 0) +7)),"CODE NOT VALID"))</f>
        <v>Oxnard</v>
      </c>
      <c r="K324" s="139" t="str">
        <f>IF(ISBLANK(F324),"",IF(COUNTIF(ScheduleA!$F$8:$F$351,F324)=1, "Row " &amp; MATCH(F324,Table2[[#All],[CITY CODE]], 0)+6,"CODE NOT VALID"))</f>
        <v>Row 340</v>
      </c>
      <c r="L324" s="206"/>
      <c r="M324" s="32"/>
      <c r="N324" s="32"/>
      <c r="O324" s="32"/>
      <c r="P324" s="32"/>
      <c r="Q324" s="32"/>
      <c r="R324" s="32"/>
      <c r="S324" s="32"/>
      <c r="T324" s="32"/>
      <c r="U324" s="32"/>
      <c r="V324" s="32"/>
      <c r="W324" s="32"/>
      <c r="X324" s="32"/>
      <c r="Y324" s="32"/>
      <c r="Z324" s="32"/>
      <c r="AA324" s="32"/>
      <c r="AB324" s="32"/>
      <c r="AC324" s="32"/>
      <c r="AD324" s="32"/>
      <c r="AE324" s="32"/>
    </row>
    <row r="325" spans="6:31" ht="16.350000000000001" customHeight="1" x14ac:dyDescent="0.2">
      <c r="F325" s="134">
        <v>736</v>
      </c>
      <c r="G325" s="43"/>
      <c r="H325" s="44"/>
      <c r="I325" s="182" t="str">
        <f t="shared" ca="1" si="4"/>
        <v>VENTURA COUNTY</v>
      </c>
      <c r="J325" s="182" t="str">
        <f ca="1">IF(ISBLANK(F325),"",IF(COUNTIF(ScheduleA!$F$8:$F$351,F325)=1, INDIRECT("ScheduleA!D" &amp; (MATCH(F325,Table2[CITY CODE], 0) +7)),"CODE NOT VALID"))</f>
        <v>Port Hueneme</v>
      </c>
      <c r="K325" s="139" t="str">
        <f>IF(ISBLANK(F325),"",IF(COUNTIF(ScheduleA!$F$8:$F$351,F325)=1, "Row " &amp; MATCH(F325,Table2[[#All],[CITY CODE]], 0)+6,"CODE NOT VALID"))</f>
        <v>Row 341</v>
      </c>
      <c r="L325" s="206"/>
      <c r="M325" s="32"/>
      <c r="N325" s="32"/>
      <c r="O325" s="32"/>
      <c r="P325" s="32"/>
      <c r="Q325" s="32"/>
      <c r="R325" s="32"/>
      <c r="S325" s="32"/>
      <c r="T325" s="32"/>
      <c r="U325" s="32"/>
      <c r="V325" s="32"/>
      <c r="W325" s="32"/>
      <c r="X325" s="32"/>
      <c r="Y325" s="32"/>
      <c r="Z325" s="32"/>
      <c r="AA325" s="32"/>
      <c r="AB325" s="32"/>
      <c r="AC325" s="32"/>
      <c r="AD325" s="32"/>
      <c r="AE325" s="32"/>
    </row>
    <row r="326" spans="6:31" ht="16.350000000000001" customHeight="1" x14ac:dyDescent="0.2">
      <c r="F326" s="134">
        <v>572</v>
      </c>
      <c r="G326" s="43"/>
      <c r="H326" s="44"/>
      <c r="I326" s="182" t="str">
        <f t="shared" ca="1" si="4"/>
        <v>VENTURA COUNTY</v>
      </c>
      <c r="J326" s="182" t="str">
        <f ca="1">IF(ISBLANK(F326),"",IF(COUNTIF(ScheduleA!$F$8:$F$351,F326)=1, INDIRECT("ScheduleA!D" &amp; (MATCH(F326,Table2[CITY CODE], 0) +7)),"CODE NOT VALID"))</f>
        <v>Santa Paula</v>
      </c>
      <c r="K326" s="139" t="str">
        <f>IF(ISBLANK(F326),"",IF(COUNTIF(ScheduleA!$F$8:$F$351,F326)=1, "Row " &amp; MATCH(F326,Table2[[#All],[CITY CODE]], 0)+6,"CODE NOT VALID"))</f>
        <v>Row 342</v>
      </c>
      <c r="L326" s="206"/>
      <c r="M326" s="32"/>
      <c r="N326" s="32"/>
      <c r="O326" s="32"/>
      <c r="P326" s="32"/>
      <c r="Q326" s="32"/>
      <c r="R326" s="32"/>
      <c r="S326" s="32"/>
      <c r="T326" s="32"/>
      <c r="U326" s="32"/>
      <c r="V326" s="32"/>
      <c r="W326" s="32"/>
      <c r="X326" s="32"/>
      <c r="Y326" s="32"/>
      <c r="Z326" s="32"/>
      <c r="AA326" s="32"/>
      <c r="AB326" s="32"/>
      <c r="AC326" s="32"/>
      <c r="AD326" s="32"/>
      <c r="AE326" s="32"/>
    </row>
    <row r="327" spans="6:31" ht="16.350000000000001" customHeight="1" x14ac:dyDescent="0.2">
      <c r="F327" s="134">
        <v>573</v>
      </c>
      <c r="G327" s="43"/>
      <c r="H327" s="44"/>
      <c r="I327" s="182" t="str">
        <f t="shared" ca="1" si="4"/>
        <v>VENTURA COUNTY</v>
      </c>
      <c r="J327" s="182" t="str">
        <f ca="1">IF(ISBLANK(F327),"",IF(COUNTIF(ScheduleA!$F$8:$F$351,F327)=1, INDIRECT("ScheduleA!D" &amp; (MATCH(F327,Table2[CITY CODE], 0) +7)),"CODE NOT VALID"))</f>
        <v>Ventura</v>
      </c>
      <c r="K327" s="139" t="str">
        <f>IF(ISBLANK(F327),"",IF(COUNTIF(ScheduleA!$F$8:$F$351,F327)=1, "Row " &amp; MATCH(F327,Table2[[#All],[CITY CODE]], 0)+6,"CODE NOT VALID"))</f>
        <v>Row 343</v>
      </c>
      <c r="L327" s="206"/>
      <c r="M327" s="32"/>
      <c r="N327" s="32"/>
      <c r="O327" s="32"/>
      <c r="P327" s="32"/>
      <c r="Q327" s="32"/>
      <c r="R327" s="32"/>
      <c r="S327" s="32"/>
      <c r="T327" s="32"/>
      <c r="U327" s="32"/>
      <c r="V327" s="32"/>
      <c r="W327" s="32"/>
      <c r="X327" s="32"/>
      <c r="Y327" s="32"/>
      <c r="Z327" s="32"/>
      <c r="AA327" s="32"/>
      <c r="AB327" s="32"/>
      <c r="AC327" s="32"/>
      <c r="AD327" s="32"/>
      <c r="AE327" s="32"/>
    </row>
    <row r="328" spans="6:31" ht="16.350000000000001" customHeight="1" x14ac:dyDescent="0.2">
      <c r="F328" s="134">
        <v>376</v>
      </c>
      <c r="G328" s="43"/>
      <c r="H328" s="44"/>
      <c r="I328" s="182" t="str">
        <f t="shared" ca="1" si="4"/>
        <v>YOLO COUNTY</v>
      </c>
      <c r="J328" s="182" t="str">
        <f ca="1">IF(ISBLANK(F328),"",IF(COUNTIF(ScheduleA!$F$8:$F$351,F328)=1, INDIRECT("ScheduleA!D" &amp; (MATCH(F328,Table2[CITY CODE], 0) +7)),"CODE NOT VALID"))</f>
        <v xml:space="preserve">Davis                                                        </v>
      </c>
      <c r="K328" s="139" t="str">
        <f>IF(ISBLANK(F328),"",IF(COUNTIF(ScheduleA!$F$8:$F$351,F328)=1, "Row " &amp; MATCH(F328,Table2[[#All],[CITY CODE]], 0)+6,"CODE NOT VALID"))</f>
        <v>Row 345</v>
      </c>
      <c r="L328" s="206"/>
      <c r="M328" s="32"/>
      <c r="N328" s="32"/>
      <c r="O328" s="32"/>
      <c r="P328" s="32"/>
      <c r="Q328" s="32"/>
      <c r="R328" s="32"/>
      <c r="S328" s="32"/>
      <c r="T328" s="32"/>
      <c r="U328" s="32"/>
      <c r="V328" s="32"/>
      <c r="W328" s="32"/>
      <c r="X328" s="32"/>
      <c r="Y328" s="32"/>
      <c r="Z328" s="32"/>
      <c r="AA328" s="32"/>
      <c r="AB328" s="32"/>
      <c r="AC328" s="32"/>
      <c r="AD328" s="32"/>
      <c r="AE328" s="32"/>
    </row>
    <row r="329" spans="6:31" ht="16.350000000000001" customHeight="1" x14ac:dyDescent="0.2">
      <c r="F329" s="134">
        <v>738</v>
      </c>
      <c r="G329" s="43"/>
      <c r="H329" s="44"/>
      <c r="I329" s="182" t="str">
        <f t="shared" ca="1" si="4"/>
        <v>YOLO COUNTY</v>
      </c>
      <c r="J329" s="182" t="str">
        <f ca="1">IF(ISBLANK(F329),"",IF(COUNTIF(ScheduleA!$F$8:$F$351,F329)=1, INDIRECT("ScheduleA!D" &amp; (MATCH(F329,Table2[CITY CODE], 0) +7)),"CODE NOT VALID"))</f>
        <v>West Sacramento</v>
      </c>
      <c r="K329" s="139" t="str">
        <f>IF(ISBLANK(F329),"",IF(COUNTIF(ScheduleA!$F$8:$F$351,F329)=1, "Row " &amp; MATCH(F329,Table2[[#All],[CITY CODE]], 0)+6,"CODE NOT VALID"))</f>
        <v>Row 346</v>
      </c>
      <c r="L329" s="206"/>
      <c r="M329" s="32"/>
      <c r="N329" s="32"/>
      <c r="O329" s="32"/>
      <c r="P329" s="32"/>
      <c r="Q329" s="32"/>
      <c r="R329" s="32"/>
      <c r="S329" s="32"/>
      <c r="T329" s="32"/>
      <c r="U329" s="32"/>
      <c r="V329" s="32"/>
      <c r="W329" s="32"/>
      <c r="X329" s="32"/>
      <c r="Y329" s="32"/>
      <c r="Z329" s="32"/>
      <c r="AA329" s="32"/>
      <c r="AB329" s="32"/>
      <c r="AC329" s="32"/>
      <c r="AD329" s="32"/>
      <c r="AE329" s="32"/>
    </row>
    <row r="330" spans="6:31" ht="16.350000000000001" customHeight="1" x14ac:dyDescent="0.2">
      <c r="F330" s="134">
        <v>236</v>
      </c>
      <c r="G330" s="43"/>
      <c r="H330" s="44"/>
      <c r="I330" s="182" t="str">
        <f t="shared" ref="I330:I333" ca="1" si="5">VLOOKUP(J330,CountyLookup,2, FALSE)</f>
        <v>YOLO COUNTY</v>
      </c>
      <c r="J330" s="182" t="str">
        <f ca="1">IF(ISBLANK(F330),"",IF(COUNTIF(ScheduleA!$F$8:$F$351,F330)=1, INDIRECT("ScheduleA!D" &amp; (MATCH(F330,Table2[CITY CODE], 0) +7)),"CODE NOT VALID"))</f>
        <v>Woodland</v>
      </c>
      <c r="K330" s="139" t="str">
        <f>IF(ISBLANK(F330),"",IF(COUNTIF(ScheduleA!$F$8:$F$351,F330)=1, "Row " &amp; MATCH(F330,Table2[[#All],[CITY CODE]], 0)+6,"CODE NOT VALID"))</f>
        <v>Row 347</v>
      </c>
      <c r="L330" s="206"/>
      <c r="M330" s="32"/>
      <c r="N330" s="32"/>
      <c r="O330" s="32"/>
      <c r="P330" s="32"/>
      <c r="Q330" s="32"/>
      <c r="R330" s="32"/>
      <c r="S330" s="32"/>
      <c r="T330" s="32"/>
      <c r="U330" s="32"/>
      <c r="V330" s="32"/>
      <c r="W330" s="32"/>
      <c r="X330" s="32"/>
      <c r="Y330" s="32"/>
      <c r="Z330" s="32"/>
      <c r="AA330" s="32"/>
      <c r="AB330" s="32"/>
      <c r="AC330" s="32"/>
      <c r="AD330" s="32"/>
      <c r="AE330" s="32"/>
    </row>
    <row r="331" spans="6:31" ht="16.350000000000001" customHeight="1" x14ac:dyDescent="0.2">
      <c r="F331" s="134">
        <v>739</v>
      </c>
      <c r="G331" s="43"/>
      <c r="H331" s="44"/>
      <c r="I331" s="182" t="str">
        <f t="shared" ca="1" si="5"/>
        <v>YUBA COUNTY</v>
      </c>
      <c r="J331" s="182" t="str">
        <f ca="1">IF(ISBLANK(F331),"",IF(COUNTIF(ScheduleA!$F$8:$F$351,F331)=1, INDIRECT("ScheduleA!D" &amp; (MATCH(F331,Table2[CITY CODE], 0) +7)),"CODE NOT VALID"))</f>
        <v xml:space="preserve">Yuba County Unincorporated Area           </v>
      </c>
      <c r="K331" s="139" t="str">
        <f>IF(ISBLANK(F331),"",IF(COUNTIF(ScheduleA!$F$8:$F$351,F331)=1, "Row " &amp; MATCH(F331,Table2[[#All],[CITY CODE]], 0)+6,"CODE NOT VALID"))</f>
        <v>Row 349</v>
      </c>
      <c r="L331" s="206"/>
      <c r="M331" s="32"/>
      <c r="N331" s="32"/>
      <c r="O331" s="32"/>
      <c r="P331" s="32"/>
      <c r="Q331" s="32"/>
      <c r="R331" s="32"/>
      <c r="S331" s="32"/>
      <c r="T331" s="32"/>
      <c r="U331" s="32"/>
      <c r="V331" s="32"/>
      <c r="W331" s="32"/>
      <c r="X331" s="32"/>
      <c r="Y331" s="32"/>
      <c r="Z331" s="32"/>
      <c r="AA331" s="32"/>
      <c r="AB331" s="32"/>
      <c r="AC331" s="32"/>
      <c r="AD331" s="32"/>
      <c r="AE331" s="32"/>
    </row>
    <row r="332" spans="6:31" ht="16.350000000000001" customHeight="1" x14ac:dyDescent="0.2">
      <c r="F332" s="134">
        <v>447</v>
      </c>
      <c r="G332" s="43"/>
      <c r="H332" s="44"/>
      <c r="I332" s="182" t="str">
        <f t="shared" ca="1" si="5"/>
        <v>YUBA COUNTY</v>
      </c>
      <c r="J332" s="182" t="str">
        <f ca="1">IF(ISBLANK(F332),"",IF(COUNTIF(ScheduleA!$F$8:$F$351,F332)=1, INDIRECT("ScheduleA!D" &amp; (MATCH(F332,Table2[CITY CODE], 0) +7)),"CODE NOT VALID"))</f>
        <v>Marysville</v>
      </c>
      <c r="K332" s="139" t="str">
        <f>IF(ISBLANK(F332),"",IF(COUNTIF(ScheduleA!$F$8:$F$351,F332)=1, "Row " &amp; MATCH(F332,Table2[[#All],[CITY CODE]], 0)+6,"CODE NOT VALID"))</f>
        <v>Row 350</v>
      </c>
      <c r="L332" s="206"/>
      <c r="M332" s="32"/>
      <c r="N332" s="32"/>
      <c r="O332" s="32"/>
      <c r="P332" s="32"/>
      <c r="Q332" s="32"/>
      <c r="R332" s="32"/>
      <c r="S332" s="32"/>
      <c r="T332" s="32"/>
      <c r="U332" s="32"/>
      <c r="V332" s="32"/>
      <c r="W332" s="32"/>
      <c r="X332" s="32"/>
      <c r="Y332" s="32"/>
      <c r="Z332" s="32"/>
      <c r="AA332" s="32"/>
      <c r="AB332" s="32"/>
      <c r="AC332" s="32"/>
      <c r="AD332" s="32"/>
      <c r="AE332" s="32"/>
    </row>
    <row r="333" spans="6:31" ht="17.25" customHeight="1" x14ac:dyDescent="0.2">
      <c r="F333" s="134">
        <v>265</v>
      </c>
      <c r="G333" s="43"/>
      <c r="H333" s="44"/>
      <c r="I333" s="182" t="str">
        <f t="shared" ca="1" si="5"/>
        <v>YUBA COUNTY</v>
      </c>
      <c r="J333" s="182" t="str">
        <f ca="1">IF(ISBLANK(F333),"",IF(COUNTIF(ScheduleA!$F$8:$F$351,F333)=1, INDIRECT("ScheduleA!D" &amp; (MATCH(F333,Table2[CITY CODE], 0) +7)),"CODE NOT VALID"))</f>
        <v>Wheatland</v>
      </c>
      <c r="K333" s="139" t="str">
        <f>IF(ISBLANK(F333),"",IF(COUNTIF(ScheduleA!$F$8:$F$351,F333)=1, "Row " &amp; MATCH(F333,Table2[[#All],[CITY CODE]], 0)+6,"CODE NOT VALID"))</f>
        <v>Row 351</v>
      </c>
      <c r="L333" s="206"/>
      <c r="M333" s="32"/>
      <c r="N333" s="32"/>
      <c r="O333" s="32"/>
      <c r="P333" s="32"/>
      <c r="Q333" s="32"/>
      <c r="R333" s="32"/>
      <c r="S333" s="32"/>
      <c r="T333" s="32"/>
      <c r="U333" s="32"/>
      <c r="V333" s="32"/>
      <c r="W333" s="32"/>
      <c r="X333" s="32"/>
      <c r="Y333" s="32"/>
      <c r="Z333" s="32"/>
      <c r="AA333" s="32"/>
      <c r="AB333" s="32"/>
      <c r="AC333" s="32"/>
      <c r="AD333" s="32"/>
      <c r="AE333" s="32"/>
    </row>
    <row r="334" spans="6:31" ht="15.6" customHeight="1" x14ac:dyDescent="0.2">
      <c r="F334" s="207" t="s">
        <v>492</v>
      </c>
      <c r="G334" s="207"/>
      <c r="H334" s="207"/>
      <c r="I334" s="207"/>
      <c r="J334" s="207"/>
      <c r="K334" s="207"/>
      <c r="L334" s="32"/>
      <c r="M334" s="32"/>
      <c r="N334" s="32"/>
      <c r="O334" s="32"/>
      <c r="P334" s="32"/>
      <c r="Q334" s="32"/>
      <c r="R334" s="32"/>
      <c r="S334" s="32"/>
      <c r="T334" s="32"/>
      <c r="U334" s="32"/>
      <c r="V334" s="32"/>
      <c r="W334" s="32"/>
      <c r="X334" s="32"/>
      <c r="Y334" s="32"/>
      <c r="Z334" s="32"/>
      <c r="AA334" s="32"/>
      <c r="AB334" s="32"/>
      <c r="AC334" s="32"/>
      <c r="AD334" s="32"/>
      <c r="AE334" s="32"/>
    </row>
    <row r="335" spans="6:31" ht="15.6" customHeight="1" x14ac:dyDescent="0.2">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 customHeight="1" x14ac:dyDescent="0.2">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 customHeight="1" x14ac:dyDescent="0.2">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 customHeight="1" x14ac:dyDescent="0.2">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 customHeight="1" x14ac:dyDescent="0.2">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 customHeight="1" x14ac:dyDescent="0.2">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 customHeight="1" x14ac:dyDescent="0.2">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 customHeight="1" x14ac:dyDescent="0.2">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 customHeight="1" x14ac:dyDescent="0.2">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 customHeight="1" x14ac:dyDescent="0.2">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 customHeight="1" x14ac:dyDescent="0.2">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 customHeight="1" x14ac:dyDescent="0.2">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 customHeight="1" x14ac:dyDescent="0.2">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 customHeight="1" x14ac:dyDescent="0.2">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 customHeight="1" x14ac:dyDescent="0.2">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 customHeight="1" x14ac:dyDescent="0.2">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 customHeight="1" x14ac:dyDescent="0.2">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 customHeight="1" x14ac:dyDescent="0.2">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 customHeight="1" x14ac:dyDescent="0.2">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 customHeight="1" x14ac:dyDescent="0.2">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 customHeight="1" x14ac:dyDescent="0.2">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 customHeight="1" x14ac:dyDescent="0.2">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 customHeight="1" x14ac:dyDescent="0.2">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 customHeight="1" x14ac:dyDescent="0.2">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 customHeight="1" x14ac:dyDescent="0.2">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 customHeight="1" x14ac:dyDescent="0.2">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 customHeight="1" x14ac:dyDescent="0.2">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 customHeight="1" x14ac:dyDescent="0.2">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 customHeight="1" x14ac:dyDescent="0.2">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 customHeight="1" x14ac:dyDescent="0.2">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 customHeight="1" x14ac:dyDescent="0.2">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 customHeight="1" x14ac:dyDescent="0.2">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 customHeight="1" x14ac:dyDescent="0.2">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 customHeight="1" x14ac:dyDescent="0.2">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 customHeight="1" x14ac:dyDescent="0.2">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 customHeight="1" x14ac:dyDescent="0.2">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 customHeight="1" x14ac:dyDescent="0.2">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 customHeight="1" x14ac:dyDescent="0.2">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 customHeight="1" x14ac:dyDescent="0.2">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 customHeight="1" x14ac:dyDescent="0.2">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 customHeight="1" x14ac:dyDescent="0.2">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 customHeight="1" x14ac:dyDescent="0.2">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 customHeight="1" x14ac:dyDescent="0.2">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 customHeight="1" x14ac:dyDescent="0.2">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 customHeight="1" x14ac:dyDescent="0.2">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 customHeight="1" x14ac:dyDescent="0.2">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 customHeight="1" x14ac:dyDescent="0.2">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 customHeight="1" x14ac:dyDescent="0.2">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 customHeight="1" x14ac:dyDescent="0.2">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 customHeight="1" x14ac:dyDescent="0.2">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 customHeight="1" x14ac:dyDescent="0.2">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 customHeight="1" x14ac:dyDescent="0.2">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 customHeight="1" x14ac:dyDescent="0.2">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 customHeight="1" x14ac:dyDescent="0.2">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 customHeight="1" x14ac:dyDescent="0.2">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 customHeight="1" x14ac:dyDescent="0.2">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 customHeight="1" x14ac:dyDescent="0.2">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 customHeight="1" x14ac:dyDescent="0.2">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 customHeight="1" x14ac:dyDescent="0.2">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 customHeight="1" x14ac:dyDescent="0.2">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 customHeight="1" x14ac:dyDescent="0.2">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 customHeight="1" x14ac:dyDescent="0.2">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 customHeight="1" x14ac:dyDescent="0.2">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 customHeight="1" x14ac:dyDescent="0.2">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 customHeight="1" x14ac:dyDescent="0.2">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 customHeight="1" x14ac:dyDescent="0.2">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 customHeight="1" x14ac:dyDescent="0.2">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 customHeight="1" x14ac:dyDescent="0.2">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 customHeight="1" x14ac:dyDescent="0.2">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 customHeight="1" x14ac:dyDescent="0.2">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 customHeight="1" x14ac:dyDescent="0.2">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 customHeight="1" x14ac:dyDescent="0.2">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 customHeight="1" x14ac:dyDescent="0.2">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 customHeight="1" x14ac:dyDescent="0.2">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 customHeight="1" x14ac:dyDescent="0.2">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 customHeight="1" x14ac:dyDescent="0.2">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 customHeight="1" x14ac:dyDescent="0.2">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 customHeight="1" x14ac:dyDescent="0.2">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 customHeight="1" x14ac:dyDescent="0.2">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 customHeight="1" x14ac:dyDescent="0.2">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 customHeight="1" x14ac:dyDescent="0.2">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 customHeight="1" x14ac:dyDescent="0.2">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 customHeight="1" x14ac:dyDescent="0.2">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 customHeight="1" x14ac:dyDescent="0.2">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 customHeight="1" x14ac:dyDescent="0.2">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 customHeight="1" x14ac:dyDescent="0.2">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 customHeight="1" x14ac:dyDescent="0.2">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 customHeight="1" x14ac:dyDescent="0.2">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 customHeight="1" x14ac:dyDescent="0.2">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 customHeight="1" x14ac:dyDescent="0.2">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 customHeight="1" x14ac:dyDescent="0.2">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 customHeight="1" x14ac:dyDescent="0.2">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 customHeight="1" x14ac:dyDescent="0.2">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 customHeight="1" x14ac:dyDescent="0.2">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 customHeight="1" x14ac:dyDescent="0.2">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 customHeight="1" x14ac:dyDescent="0.2">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 customHeight="1" x14ac:dyDescent="0.2">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 customHeight="1" x14ac:dyDescent="0.2">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 customHeight="1" x14ac:dyDescent="0.2">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 customHeight="1" x14ac:dyDescent="0.2">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 customHeight="1" x14ac:dyDescent="0.2">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 customHeight="1" x14ac:dyDescent="0.2">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 customHeight="1" x14ac:dyDescent="0.2">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 customHeight="1" x14ac:dyDescent="0.2">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 customHeight="1" x14ac:dyDescent="0.2">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 customHeight="1" x14ac:dyDescent="0.2">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 customHeight="1" x14ac:dyDescent="0.2">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 customHeight="1" x14ac:dyDescent="0.2">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 customHeight="1" x14ac:dyDescent="0.2">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 customHeight="1" x14ac:dyDescent="0.2">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 customHeight="1" x14ac:dyDescent="0.2">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 customHeight="1" x14ac:dyDescent="0.2">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 customHeight="1" x14ac:dyDescent="0.2">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 customHeight="1" x14ac:dyDescent="0.2">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 customHeight="1" x14ac:dyDescent="0.2">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 customHeight="1" x14ac:dyDescent="0.2">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 customHeight="1" x14ac:dyDescent="0.2">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 customHeight="1" x14ac:dyDescent="0.2">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 customHeight="1" x14ac:dyDescent="0.2">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 customHeight="1" x14ac:dyDescent="0.2">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 customHeight="1" x14ac:dyDescent="0.2">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 customHeight="1" x14ac:dyDescent="0.2">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 customHeight="1" x14ac:dyDescent="0.2">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 customHeight="1" x14ac:dyDescent="0.2">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 customHeight="1" x14ac:dyDescent="0.2">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 customHeight="1" x14ac:dyDescent="0.2">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 customHeight="1" x14ac:dyDescent="0.2">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 customHeight="1" x14ac:dyDescent="0.2">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 customHeight="1" x14ac:dyDescent="0.2">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 customHeight="1" x14ac:dyDescent="0.2">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 customHeight="1" x14ac:dyDescent="0.2">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 customHeight="1" x14ac:dyDescent="0.2">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 customHeight="1" x14ac:dyDescent="0.2">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 customHeight="1" x14ac:dyDescent="0.2">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 customHeight="1" x14ac:dyDescent="0.2">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 customHeight="1" x14ac:dyDescent="0.2">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 customHeight="1" x14ac:dyDescent="0.2">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 customHeight="1" x14ac:dyDescent="0.2">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 customHeight="1" x14ac:dyDescent="0.2">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 customHeight="1" x14ac:dyDescent="0.2">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 customHeight="1" x14ac:dyDescent="0.2">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 customHeight="1" x14ac:dyDescent="0.2">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 customHeight="1" x14ac:dyDescent="0.2">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 customHeight="1" x14ac:dyDescent="0.2">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 customHeight="1" x14ac:dyDescent="0.2">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 customHeight="1" x14ac:dyDescent="0.2">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 customHeight="1" x14ac:dyDescent="0.2">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 customHeight="1" x14ac:dyDescent="0.2">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 customHeight="1" x14ac:dyDescent="0.2">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 customHeight="1" x14ac:dyDescent="0.2">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 customHeight="1" x14ac:dyDescent="0.2">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 customHeight="1" x14ac:dyDescent="0.2">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 customHeight="1" x14ac:dyDescent="0.2">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 customHeight="1" x14ac:dyDescent="0.2">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 customHeight="1" x14ac:dyDescent="0.2">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 customHeight="1" x14ac:dyDescent="0.2">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 customHeight="1" x14ac:dyDescent="0.2">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 customHeight="1" x14ac:dyDescent="0.2">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 customHeight="1" x14ac:dyDescent="0.2">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 customHeight="1" x14ac:dyDescent="0.2">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 customHeight="1" x14ac:dyDescent="0.2">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 customHeight="1" x14ac:dyDescent="0.2">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 customHeight="1" x14ac:dyDescent="0.2">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 customHeight="1" x14ac:dyDescent="0.2">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 customHeight="1" x14ac:dyDescent="0.2">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 customHeight="1" x14ac:dyDescent="0.2">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 customHeight="1" x14ac:dyDescent="0.2">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 customHeight="1" x14ac:dyDescent="0.2">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 customHeight="1" x14ac:dyDescent="0.2">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 customHeight="1" x14ac:dyDescent="0.2">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 customHeight="1" x14ac:dyDescent="0.2">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 customHeight="1" x14ac:dyDescent="0.2">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 customHeight="1" x14ac:dyDescent="0.2">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 customHeight="1" x14ac:dyDescent="0.2">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 customHeight="1" x14ac:dyDescent="0.2">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 customHeight="1" x14ac:dyDescent="0.2">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 customHeight="1" x14ac:dyDescent="0.2">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 customHeight="1" x14ac:dyDescent="0.2">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 customHeight="1" x14ac:dyDescent="0.2">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 customHeight="1" x14ac:dyDescent="0.2">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 customHeight="1" x14ac:dyDescent="0.2">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 customHeight="1" x14ac:dyDescent="0.2">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 customHeight="1" x14ac:dyDescent="0.2">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 customHeight="1" x14ac:dyDescent="0.2">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 customHeight="1" x14ac:dyDescent="0.2">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 customHeight="1" x14ac:dyDescent="0.2">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 customHeight="1" x14ac:dyDescent="0.2">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 customHeight="1" x14ac:dyDescent="0.2">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 customHeight="1" x14ac:dyDescent="0.2">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 customHeight="1" x14ac:dyDescent="0.2">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 customHeight="1" x14ac:dyDescent="0.2">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 customHeight="1" x14ac:dyDescent="0.2">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 customHeight="1" x14ac:dyDescent="0.2">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 customHeight="1" x14ac:dyDescent="0.2">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 customHeight="1" x14ac:dyDescent="0.2">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 customHeight="1" x14ac:dyDescent="0.2">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 customHeight="1" x14ac:dyDescent="0.2">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 customHeight="1" x14ac:dyDescent="0.2">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 customHeight="1" x14ac:dyDescent="0.2">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 customHeight="1" x14ac:dyDescent="0.2">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 customHeight="1" x14ac:dyDescent="0.2">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 customHeight="1" x14ac:dyDescent="0.2">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 customHeight="1" x14ac:dyDescent="0.2">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 customHeight="1" x14ac:dyDescent="0.2">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 customHeight="1" x14ac:dyDescent="0.2">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 customHeight="1" x14ac:dyDescent="0.2">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 customHeight="1" x14ac:dyDescent="0.2">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 customHeight="1" x14ac:dyDescent="0.2">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 customHeight="1" x14ac:dyDescent="0.2">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 customHeight="1" x14ac:dyDescent="0.2">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 customHeight="1" x14ac:dyDescent="0.2">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 customHeight="1" x14ac:dyDescent="0.2">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 customHeight="1" x14ac:dyDescent="0.2">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 customHeight="1" x14ac:dyDescent="0.2">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 customHeight="1" x14ac:dyDescent="0.2">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 customHeight="1" x14ac:dyDescent="0.2">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 customHeight="1" x14ac:dyDescent="0.2">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 customHeight="1" x14ac:dyDescent="0.2">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 customHeight="1" x14ac:dyDescent="0.2">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 customHeight="1" x14ac:dyDescent="0.2">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 customHeight="1" x14ac:dyDescent="0.2">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 customHeight="1" x14ac:dyDescent="0.2">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 customHeight="1" x14ac:dyDescent="0.2">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 customHeight="1" x14ac:dyDescent="0.2">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 customHeight="1" x14ac:dyDescent="0.2">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 customHeight="1" x14ac:dyDescent="0.2">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 customHeight="1" x14ac:dyDescent="0.2">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 customHeight="1" x14ac:dyDescent="0.2">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 customHeight="1" x14ac:dyDescent="0.2">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 customHeight="1" x14ac:dyDescent="0.2">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 customHeight="1" x14ac:dyDescent="0.2">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 customHeight="1" x14ac:dyDescent="0.2">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 customHeight="1" x14ac:dyDescent="0.2">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 customHeight="1" x14ac:dyDescent="0.2">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 customHeight="1" x14ac:dyDescent="0.2">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 customHeight="1" x14ac:dyDescent="0.2">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 customHeight="1" x14ac:dyDescent="0.2">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 customHeight="1" x14ac:dyDescent="0.2">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 customHeight="1" x14ac:dyDescent="0.2">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 customHeight="1" x14ac:dyDescent="0.2">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 customHeight="1" x14ac:dyDescent="0.2">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 customHeight="1" x14ac:dyDescent="0.2">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 customHeight="1" x14ac:dyDescent="0.2">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 customHeight="1" x14ac:dyDescent="0.2">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 customHeight="1" x14ac:dyDescent="0.2">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 customHeight="1" x14ac:dyDescent="0.2">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 customHeight="1" x14ac:dyDescent="0.2">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 customHeight="1" x14ac:dyDescent="0.2">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 customHeight="1" x14ac:dyDescent="0.2">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 customHeight="1" x14ac:dyDescent="0.2">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 customHeight="1" x14ac:dyDescent="0.2">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 customHeight="1" x14ac:dyDescent="0.2">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 customHeight="1" x14ac:dyDescent="0.2">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 customHeight="1" x14ac:dyDescent="0.2">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 customHeight="1" x14ac:dyDescent="0.2">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 customHeight="1" x14ac:dyDescent="0.2">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 customHeight="1" x14ac:dyDescent="0.2">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 customHeight="1" x14ac:dyDescent="0.2">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 customHeight="1" x14ac:dyDescent="0.2">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 customHeight="1" x14ac:dyDescent="0.2">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 customHeight="1" x14ac:dyDescent="0.2">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 customHeight="1" x14ac:dyDescent="0.2">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 customHeight="1" x14ac:dyDescent="0.2">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 customHeight="1" x14ac:dyDescent="0.2">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 customHeight="1" x14ac:dyDescent="0.2">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 customHeight="1" x14ac:dyDescent="0.2">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 customHeight="1" x14ac:dyDescent="0.2">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 customHeight="1" x14ac:dyDescent="0.2">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 customHeight="1" x14ac:dyDescent="0.2">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 customHeight="1" x14ac:dyDescent="0.2">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 customHeight="1" x14ac:dyDescent="0.2">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 customHeight="1" x14ac:dyDescent="0.2">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 customHeight="1" x14ac:dyDescent="0.2">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 customHeight="1" x14ac:dyDescent="0.2">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 customHeight="1" x14ac:dyDescent="0.2">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 customHeight="1" x14ac:dyDescent="0.2">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 customHeight="1" x14ac:dyDescent="0.2">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 customHeight="1" x14ac:dyDescent="0.2">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 customHeight="1" x14ac:dyDescent="0.2">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 customHeight="1" x14ac:dyDescent="0.2">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 customHeight="1" x14ac:dyDescent="0.2">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 customHeight="1" x14ac:dyDescent="0.2">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 customHeight="1" x14ac:dyDescent="0.2">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 customHeight="1" x14ac:dyDescent="0.2">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 customHeight="1" x14ac:dyDescent="0.2">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 customHeight="1" x14ac:dyDescent="0.2">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 customHeight="1" x14ac:dyDescent="0.2">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 customHeight="1" x14ac:dyDescent="0.2">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 customHeight="1" x14ac:dyDescent="0.2">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 customHeight="1" x14ac:dyDescent="0.2">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 customHeight="1" x14ac:dyDescent="0.2">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 customHeight="1" x14ac:dyDescent="0.2">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 customHeight="1" x14ac:dyDescent="0.2">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 customHeight="1" x14ac:dyDescent="0.2">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 customHeight="1" x14ac:dyDescent="0.2">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 customHeight="1" x14ac:dyDescent="0.2">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 customHeight="1" x14ac:dyDescent="0.2">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 customHeight="1" x14ac:dyDescent="0.2">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 customHeight="1" x14ac:dyDescent="0.2">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 customHeight="1" x14ac:dyDescent="0.2">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 customHeight="1" x14ac:dyDescent="0.2">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 customHeight="1" x14ac:dyDescent="0.2">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 customHeight="1" x14ac:dyDescent="0.2">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 customHeight="1" x14ac:dyDescent="0.2">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 customHeight="1" x14ac:dyDescent="0.2">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 customHeight="1" x14ac:dyDescent="0.2">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 customHeight="1" x14ac:dyDescent="0.2">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 customHeight="1" x14ac:dyDescent="0.2">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 customHeight="1" x14ac:dyDescent="0.2">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 customHeight="1" x14ac:dyDescent="0.2">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 customHeight="1" x14ac:dyDescent="0.2">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 customHeight="1" x14ac:dyDescent="0.2">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 customHeight="1" x14ac:dyDescent="0.2">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 customHeight="1" x14ac:dyDescent="0.2">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 customHeight="1" x14ac:dyDescent="0.2">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 customHeight="1" x14ac:dyDescent="0.2">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 customHeight="1" x14ac:dyDescent="0.2">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 customHeight="1" x14ac:dyDescent="0.2">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 customHeight="1" x14ac:dyDescent="0.2">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 customHeight="1" x14ac:dyDescent="0.2">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 customHeight="1" x14ac:dyDescent="0.2">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 customHeight="1" x14ac:dyDescent="0.2">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 customHeight="1" x14ac:dyDescent="0.2">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 customHeight="1" x14ac:dyDescent="0.2">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 customHeight="1" x14ac:dyDescent="0.2">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 customHeight="1" x14ac:dyDescent="0.2">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 customHeight="1" x14ac:dyDescent="0.2">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 customHeight="1" x14ac:dyDescent="0.2">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 customHeight="1" x14ac:dyDescent="0.2">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 customHeight="1" x14ac:dyDescent="0.2">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 customHeight="1" x14ac:dyDescent="0.2">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 customHeight="1" x14ac:dyDescent="0.2">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 customHeight="1" x14ac:dyDescent="0.2">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 customHeight="1" x14ac:dyDescent="0.2">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 customHeight="1" x14ac:dyDescent="0.2">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 customHeight="1" x14ac:dyDescent="0.2">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 customHeight="1" x14ac:dyDescent="0.2">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 customHeight="1" x14ac:dyDescent="0.2">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 customHeight="1" x14ac:dyDescent="0.2">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 customHeight="1" x14ac:dyDescent="0.2">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 customHeight="1" x14ac:dyDescent="0.2">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 customHeight="1" x14ac:dyDescent="0.2">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 customHeight="1" x14ac:dyDescent="0.2">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 customHeight="1" x14ac:dyDescent="0.2">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 customHeight="1" x14ac:dyDescent="0.2">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 customHeight="1" x14ac:dyDescent="0.2">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 customHeight="1" x14ac:dyDescent="0.2">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 customHeight="1" x14ac:dyDescent="0.2">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 customHeight="1" x14ac:dyDescent="0.2">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 customHeight="1" x14ac:dyDescent="0.2">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 customHeight="1" x14ac:dyDescent="0.2">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 customHeight="1" x14ac:dyDescent="0.2">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 customHeight="1" x14ac:dyDescent="0.2">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 customHeight="1" x14ac:dyDescent="0.2">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 customHeight="1" x14ac:dyDescent="0.2">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 customHeight="1" x14ac:dyDescent="0.2">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 customHeight="1" x14ac:dyDescent="0.2">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 customHeight="1" x14ac:dyDescent="0.2">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 customHeight="1" x14ac:dyDescent="0.2">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 customHeight="1" x14ac:dyDescent="0.2">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 customHeight="1" x14ac:dyDescent="0.2">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 customHeight="1" x14ac:dyDescent="0.2">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 customHeight="1" x14ac:dyDescent="0.2">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 customHeight="1" x14ac:dyDescent="0.2">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 customHeight="1" x14ac:dyDescent="0.2">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 customHeight="1" x14ac:dyDescent="0.2">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 customHeight="1" x14ac:dyDescent="0.2">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 customHeight="1" x14ac:dyDescent="0.2">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 customHeight="1" x14ac:dyDescent="0.2">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 customHeight="1" x14ac:dyDescent="0.2">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 customHeight="1" x14ac:dyDescent="0.2">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 customHeight="1" x14ac:dyDescent="0.2">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 customHeight="1" x14ac:dyDescent="0.2">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 customHeight="1" x14ac:dyDescent="0.2">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 customHeight="1" x14ac:dyDescent="0.2">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 customHeight="1" x14ac:dyDescent="0.2">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 customHeight="1" x14ac:dyDescent="0.2">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 customHeight="1" x14ac:dyDescent="0.2">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 customHeight="1" x14ac:dyDescent="0.2">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 customHeight="1" x14ac:dyDescent="0.2">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 customHeight="1" x14ac:dyDescent="0.2">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 customHeight="1" x14ac:dyDescent="0.2">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 customHeight="1" x14ac:dyDescent="0.2">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 customHeight="1" x14ac:dyDescent="0.2">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 customHeight="1" x14ac:dyDescent="0.2">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 customHeight="1" x14ac:dyDescent="0.2">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 customHeight="1" x14ac:dyDescent="0.2">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 customHeight="1" x14ac:dyDescent="0.2">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 customHeight="1" x14ac:dyDescent="0.2">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 customHeight="1" x14ac:dyDescent="0.2">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 customHeight="1" x14ac:dyDescent="0.2">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 customHeight="1" x14ac:dyDescent="0.2">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 customHeight="1" x14ac:dyDescent="0.2">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 customHeight="1" x14ac:dyDescent="0.2">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 customHeight="1" x14ac:dyDescent="0.2">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 customHeight="1" x14ac:dyDescent="0.2">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 customHeight="1" x14ac:dyDescent="0.2">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 customHeight="1" x14ac:dyDescent="0.2">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 customHeight="1" x14ac:dyDescent="0.2">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 customHeight="1" x14ac:dyDescent="0.2">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 customHeight="1" x14ac:dyDescent="0.2">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 customHeight="1" x14ac:dyDescent="0.2">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 customHeight="1" x14ac:dyDescent="0.2">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 customHeight="1" x14ac:dyDescent="0.2">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 customHeight="1" x14ac:dyDescent="0.2">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 customHeight="1" x14ac:dyDescent="0.2">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 customHeight="1" x14ac:dyDescent="0.2">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 customHeight="1" x14ac:dyDescent="0.2">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 customHeight="1" x14ac:dyDescent="0.2">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 customHeight="1" x14ac:dyDescent="0.2">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 customHeight="1" x14ac:dyDescent="0.2">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 customHeight="1" x14ac:dyDescent="0.2">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 customHeight="1" x14ac:dyDescent="0.2">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 customHeight="1" x14ac:dyDescent="0.2">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 customHeight="1" x14ac:dyDescent="0.2">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 customHeight="1" x14ac:dyDescent="0.2">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 customHeight="1" x14ac:dyDescent="0.2">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 customHeight="1" x14ac:dyDescent="0.2">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 customHeight="1" x14ac:dyDescent="0.2">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 customHeight="1" x14ac:dyDescent="0.2">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 customHeight="1" x14ac:dyDescent="0.2">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 customHeight="1" x14ac:dyDescent="0.2">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 customHeight="1" x14ac:dyDescent="0.2">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 customHeight="1" x14ac:dyDescent="0.2">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 customHeight="1" x14ac:dyDescent="0.2">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 customHeight="1" x14ac:dyDescent="0.2">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 customHeight="1" x14ac:dyDescent="0.2">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 customHeight="1" x14ac:dyDescent="0.2">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 customHeight="1" x14ac:dyDescent="0.2">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 customHeight="1" x14ac:dyDescent="0.2">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 customHeight="1" x14ac:dyDescent="0.2">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 customHeight="1" x14ac:dyDescent="0.2">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 customHeight="1" x14ac:dyDescent="0.2">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 customHeight="1" x14ac:dyDescent="0.2">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 customHeight="1" x14ac:dyDescent="0.2">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 customHeight="1" x14ac:dyDescent="0.2">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 customHeight="1" x14ac:dyDescent="0.2">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 customHeight="1" x14ac:dyDescent="0.2">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 customHeight="1" x14ac:dyDescent="0.2">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 customHeight="1" x14ac:dyDescent="0.2">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 customHeight="1" x14ac:dyDescent="0.2">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 customHeight="1" x14ac:dyDescent="0.2">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 customHeight="1" x14ac:dyDescent="0.2">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 customHeight="1" x14ac:dyDescent="0.2">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 customHeight="1" x14ac:dyDescent="0.2">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 customHeight="1" x14ac:dyDescent="0.2">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 customHeight="1" x14ac:dyDescent="0.2">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 customHeight="1" x14ac:dyDescent="0.2">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 customHeight="1" x14ac:dyDescent="0.2">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 customHeight="1" x14ac:dyDescent="0.2">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 customHeight="1" x14ac:dyDescent="0.2">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 customHeight="1" x14ac:dyDescent="0.2">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 customHeight="1" x14ac:dyDescent="0.2">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 customHeight="1" x14ac:dyDescent="0.2">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 customHeight="1" x14ac:dyDescent="0.2">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 customHeight="1" x14ac:dyDescent="0.2">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 customHeight="1" x14ac:dyDescent="0.2">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 customHeight="1" x14ac:dyDescent="0.2">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 customHeight="1" x14ac:dyDescent="0.2">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 customHeight="1" x14ac:dyDescent="0.2">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 customHeight="1" x14ac:dyDescent="0.2">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 customHeight="1" x14ac:dyDescent="0.2">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 customHeight="1" x14ac:dyDescent="0.2">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 customHeight="1" x14ac:dyDescent="0.2">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 customHeight="1" x14ac:dyDescent="0.2">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 customHeight="1" x14ac:dyDescent="0.2">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 customHeight="1" x14ac:dyDescent="0.2">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 customHeight="1" x14ac:dyDescent="0.2">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 customHeight="1" x14ac:dyDescent="0.2">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 customHeight="1" x14ac:dyDescent="0.2">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 customHeight="1" x14ac:dyDescent="0.2">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 customHeight="1" x14ac:dyDescent="0.2">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 customHeight="1" x14ac:dyDescent="0.2">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 customHeight="1" x14ac:dyDescent="0.2">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 customHeight="1" x14ac:dyDescent="0.2">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 customHeight="1" x14ac:dyDescent="0.2">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 customHeight="1" x14ac:dyDescent="0.2">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 customHeight="1" x14ac:dyDescent="0.2">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 customHeight="1" x14ac:dyDescent="0.2">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 customHeight="1" x14ac:dyDescent="0.2">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 customHeight="1" x14ac:dyDescent="0.2">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 customHeight="1" x14ac:dyDescent="0.2">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 customHeight="1" x14ac:dyDescent="0.2">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 customHeight="1" x14ac:dyDescent="0.2">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 customHeight="1" x14ac:dyDescent="0.2">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 customHeight="1" x14ac:dyDescent="0.2">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 customHeight="1" x14ac:dyDescent="0.2">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 customHeight="1" x14ac:dyDescent="0.2">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 customHeight="1" x14ac:dyDescent="0.2">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 customHeight="1" x14ac:dyDescent="0.2">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 customHeight="1" x14ac:dyDescent="0.2">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 customHeight="1" x14ac:dyDescent="0.2">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 customHeight="1" x14ac:dyDescent="0.2">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 customHeight="1" x14ac:dyDescent="0.2">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 customHeight="1" x14ac:dyDescent="0.2">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 customHeight="1" x14ac:dyDescent="0.2">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 customHeight="1" x14ac:dyDescent="0.2">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 customHeight="1" x14ac:dyDescent="0.2">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 customHeight="1" x14ac:dyDescent="0.2">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 customHeight="1" x14ac:dyDescent="0.2">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 customHeight="1" x14ac:dyDescent="0.2">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 customHeight="1" x14ac:dyDescent="0.2">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 customHeight="1" x14ac:dyDescent="0.2">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 customHeight="1" x14ac:dyDescent="0.2">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 customHeight="1" x14ac:dyDescent="0.2">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 customHeight="1" x14ac:dyDescent="0.2">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 customHeight="1" x14ac:dyDescent="0.2">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 customHeight="1" x14ac:dyDescent="0.2">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 customHeight="1" x14ac:dyDescent="0.2">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 customHeight="1" x14ac:dyDescent="0.2">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 customHeight="1" x14ac:dyDescent="0.2">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 customHeight="1" x14ac:dyDescent="0.2">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 customHeight="1" x14ac:dyDescent="0.2">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 customHeight="1" x14ac:dyDescent="0.2">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 customHeight="1" x14ac:dyDescent="0.2">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 customHeight="1" x14ac:dyDescent="0.2">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 customHeight="1" x14ac:dyDescent="0.2">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 customHeight="1" x14ac:dyDescent="0.2">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 customHeight="1" x14ac:dyDescent="0.2">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 customHeight="1" x14ac:dyDescent="0.2">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 customHeight="1" x14ac:dyDescent="0.2">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 customHeight="1" x14ac:dyDescent="0.2">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 customHeight="1" x14ac:dyDescent="0.2">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 customHeight="1" x14ac:dyDescent="0.2">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 customHeight="1" x14ac:dyDescent="0.2">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 customHeight="1" x14ac:dyDescent="0.2">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 customHeight="1" x14ac:dyDescent="0.2">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 customHeight="1" x14ac:dyDescent="0.2">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 customHeight="1" x14ac:dyDescent="0.2">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 customHeight="1" x14ac:dyDescent="0.2">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 customHeight="1" x14ac:dyDescent="0.2">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 customHeight="1" x14ac:dyDescent="0.2">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 customHeight="1" x14ac:dyDescent="0.2">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 customHeight="1" x14ac:dyDescent="0.2">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 customHeight="1" x14ac:dyDescent="0.2">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 customHeight="1" x14ac:dyDescent="0.2">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 customHeight="1" x14ac:dyDescent="0.2">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 customHeight="1" x14ac:dyDescent="0.2">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 customHeight="1" x14ac:dyDescent="0.2">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 customHeight="1" x14ac:dyDescent="0.2">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 customHeight="1" x14ac:dyDescent="0.2">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 customHeight="1" x14ac:dyDescent="0.2">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 customHeight="1" x14ac:dyDescent="0.2">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 customHeight="1" x14ac:dyDescent="0.2">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 customHeight="1" x14ac:dyDescent="0.2">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 customHeight="1" x14ac:dyDescent="0.2">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 customHeight="1" x14ac:dyDescent="0.2">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 customHeight="1" x14ac:dyDescent="0.2">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 customHeight="1" x14ac:dyDescent="0.2">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 customHeight="1" x14ac:dyDescent="0.2">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 customHeight="1" x14ac:dyDescent="0.2">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 customHeight="1" x14ac:dyDescent="0.2">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 customHeight="1" x14ac:dyDescent="0.2">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 customHeight="1" x14ac:dyDescent="0.2">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 customHeight="1" x14ac:dyDescent="0.2">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 customHeight="1" x14ac:dyDescent="0.2">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 customHeight="1" x14ac:dyDescent="0.2">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 customHeight="1" x14ac:dyDescent="0.2">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 customHeight="1" x14ac:dyDescent="0.2">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 customHeight="1" x14ac:dyDescent="0.2">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 customHeight="1" x14ac:dyDescent="0.2">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 customHeight="1" x14ac:dyDescent="0.2">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 customHeight="1" x14ac:dyDescent="0.2">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 customHeight="1" x14ac:dyDescent="0.2">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 customHeight="1" x14ac:dyDescent="0.2">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 customHeight="1" x14ac:dyDescent="0.2">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 customHeight="1" x14ac:dyDescent="0.2">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 customHeight="1" x14ac:dyDescent="0.2">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 customHeight="1" x14ac:dyDescent="0.2">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 customHeight="1" x14ac:dyDescent="0.2">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 customHeight="1" x14ac:dyDescent="0.2">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 customHeight="1" x14ac:dyDescent="0.2">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 customHeight="1" x14ac:dyDescent="0.2">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 customHeight="1" x14ac:dyDescent="0.2">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 customHeight="1" x14ac:dyDescent="0.2">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 customHeight="1" x14ac:dyDescent="0.2">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 customHeight="1" x14ac:dyDescent="0.2">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 customHeight="1" x14ac:dyDescent="0.2">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 customHeight="1" x14ac:dyDescent="0.2">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 customHeight="1" x14ac:dyDescent="0.2">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 customHeight="1" x14ac:dyDescent="0.2">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 customHeight="1" x14ac:dyDescent="0.2">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 customHeight="1" x14ac:dyDescent="0.2">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 customHeight="1" x14ac:dyDescent="0.2">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 customHeight="1" x14ac:dyDescent="0.2">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 customHeight="1" x14ac:dyDescent="0.2">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 customHeight="1" x14ac:dyDescent="0.2">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 customHeight="1" x14ac:dyDescent="0.2">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 customHeight="1" x14ac:dyDescent="0.2">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 customHeight="1" x14ac:dyDescent="0.2">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 customHeight="1" x14ac:dyDescent="0.2">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 customHeight="1" x14ac:dyDescent="0.2">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 customHeight="1" x14ac:dyDescent="0.2">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 customHeight="1" x14ac:dyDescent="0.2">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 customHeight="1" x14ac:dyDescent="0.2">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 customHeight="1" x14ac:dyDescent="0.2">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 customHeight="1" x14ac:dyDescent="0.2">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 customHeight="1" x14ac:dyDescent="0.2">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 customHeight="1" x14ac:dyDescent="0.2">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 customHeight="1" x14ac:dyDescent="0.2">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 customHeight="1" x14ac:dyDescent="0.2">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 customHeight="1" x14ac:dyDescent="0.2">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 customHeight="1" x14ac:dyDescent="0.2">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 customHeight="1" x14ac:dyDescent="0.2">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 customHeight="1" x14ac:dyDescent="0.2">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 customHeight="1" x14ac:dyDescent="0.2">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 customHeight="1" x14ac:dyDescent="0.2">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 customHeight="1" x14ac:dyDescent="0.2">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 customHeight="1" x14ac:dyDescent="0.2">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 customHeight="1" x14ac:dyDescent="0.2">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 customHeight="1" x14ac:dyDescent="0.2">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 customHeight="1" x14ac:dyDescent="0.2">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 customHeight="1" x14ac:dyDescent="0.2">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 customHeight="1" x14ac:dyDescent="0.2">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 customHeight="1" x14ac:dyDescent="0.2">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 customHeight="1" x14ac:dyDescent="0.2">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 customHeight="1" x14ac:dyDescent="0.2">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 customHeight="1" x14ac:dyDescent="0.2">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 customHeight="1" x14ac:dyDescent="0.2">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 customHeight="1" x14ac:dyDescent="0.2">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 customHeight="1" x14ac:dyDescent="0.2">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 customHeight="1" x14ac:dyDescent="0.2">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 customHeight="1" x14ac:dyDescent="0.2">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 customHeight="1" x14ac:dyDescent="0.2">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 customHeight="1" x14ac:dyDescent="0.2">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 customHeight="1" x14ac:dyDescent="0.2">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 customHeight="1" x14ac:dyDescent="0.2">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 customHeight="1" x14ac:dyDescent="0.2">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 customHeight="1" x14ac:dyDescent="0.2">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 customHeight="1" x14ac:dyDescent="0.2">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 customHeight="1" x14ac:dyDescent="0.2">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 customHeight="1" x14ac:dyDescent="0.2">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 customHeight="1" x14ac:dyDescent="0.2">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 customHeight="1" x14ac:dyDescent="0.2">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 customHeight="1" x14ac:dyDescent="0.2">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 customHeight="1" x14ac:dyDescent="0.2">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 customHeight="1" x14ac:dyDescent="0.2">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 customHeight="1" x14ac:dyDescent="0.2">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 customHeight="1" x14ac:dyDescent="0.2">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 customHeight="1" x14ac:dyDescent="0.2">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 customHeight="1" x14ac:dyDescent="0.2">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 customHeight="1" x14ac:dyDescent="0.2">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 customHeight="1" x14ac:dyDescent="0.2">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 customHeight="1" x14ac:dyDescent="0.2">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 customHeight="1" x14ac:dyDescent="0.2">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 customHeight="1" x14ac:dyDescent="0.2">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 customHeight="1" x14ac:dyDescent="0.2">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 customHeight="1" x14ac:dyDescent="0.2">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 customHeight="1" x14ac:dyDescent="0.2">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 customHeight="1" x14ac:dyDescent="0.2">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 customHeight="1" x14ac:dyDescent="0.2">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 customHeight="1" x14ac:dyDescent="0.2">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 customHeight="1" x14ac:dyDescent="0.2">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 customHeight="1" x14ac:dyDescent="0.2">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 customHeight="1" x14ac:dyDescent="0.2">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 customHeight="1" x14ac:dyDescent="0.2">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 customHeight="1" x14ac:dyDescent="0.2">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 customHeight="1" x14ac:dyDescent="0.2">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 customHeight="1" x14ac:dyDescent="0.2">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 customHeight="1" x14ac:dyDescent="0.2">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 customHeight="1" x14ac:dyDescent="0.2">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 customHeight="1" x14ac:dyDescent="0.2">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 customHeight="1" x14ac:dyDescent="0.2">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 customHeight="1" x14ac:dyDescent="0.2">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 customHeight="1" x14ac:dyDescent="0.2">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 customHeight="1" x14ac:dyDescent="0.2">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 customHeight="1" x14ac:dyDescent="0.2">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 customHeight="1" x14ac:dyDescent="0.2">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 customHeight="1" x14ac:dyDescent="0.2">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 customHeight="1" x14ac:dyDescent="0.2">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 customHeight="1" x14ac:dyDescent="0.2">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 customHeight="1" x14ac:dyDescent="0.2">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 customHeight="1" x14ac:dyDescent="0.2">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 customHeight="1" x14ac:dyDescent="0.2">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 customHeight="1" x14ac:dyDescent="0.2">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 customHeight="1" x14ac:dyDescent="0.2">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 customHeight="1" x14ac:dyDescent="0.2">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 customHeight="1" x14ac:dyDescent="0.2">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 customHeight="1" x14ac:dyDescent="0.2">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 customHeight="1" x14ac:dyDescent="0.2">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 customHeight="1" x14ac:dyDescent="0.2">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 customHeight="1" x14ac:dyDescent="0.2">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 customHeight="1" x14ac:dyDescent="0.2">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 customHeight="1" x14ac:dyDescent="0.2">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 customHeight="1" x14ac:dyDescent="0.2">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 customHeight="1" x14ac:dyDescent="0.2">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 customHeight="1" x14ac:dyDescent="0.2">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 customHeight="1" x14ac:dyDescent="0.2">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 customHeight="1" x14ac:dyDescent="0.2">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 customHeight="1" x14ac:dyDescent="0.2">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 customHeight="1" x14ac:dyDescent="0.2">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 customHeight="1" x14ac:dyDescent="0.2">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 customHeight="1" x14ac:dyDescent="0.2">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 customHeight="1" x14ac:dyDescent="0.2">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 customHeight="1" x14ac:dyDescent="0.2">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 customHeight="1" x14ac:dyDescent="0.2">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 customHeight="1" x14ac:dyDescent="0.2">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 customHeight="1" x14ac:dyDescent="0.2">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 customHeight="1" x14ac:dyDescent="0.2">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 customHeight="1" x14ac:dyDescent="0.2">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 customHeight="1" x14ac:dyDescent="0.2">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 customHeight="1" x14ac:dyDescent="0.2">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 customHeight="1" x14ac:dyDescent="0.2">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 customHeight="1" x14ac:dyDescent="0.2">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 customHeight="1" x14ac:dyDescent="0.2">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 customHeight="1" x14ac:dyDescent="0.2">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 customHeight="1" x14ac:dyDescent="0.2">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 customHeight="1" x14ac:dyDescent="0.2">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 customHeight="1" x14ac:dyDescent="0.2">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 customHeight="1" x14ac:dyDescent="0.2">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 customHeight="1" x14ac:dyDescent="0.2">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 customHeight="1" x14ac:dyDescent="0.2">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 customHeight="1" x14ac:dyDescent="0.2">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 customHeight="1" x14ac:dyDescent="0.2">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 customHeight="1" x14ac:dyDescent="0.2">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 customHeight="1" x14ac:dyDescent="0.2">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 customHeight="1" x14ac:dyDescent="0.2">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 customHeight="1" x14ac:dyDescent="0.2">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 customHeight="1" x14ac:dyDescent="0.2">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 customHeight="1" x14ac:dyDescent="0.2">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 customHeight="1" x14ac:dyDescent="0.2">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 customHeight="1" x14ac:dyDescent="0.2">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 customHeight="1" x14ac:dyDescent="0.2">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 customHeight="1" x14ac:dyDescent="0.2">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 customHeight="1" x14ac:dyDescent="0.2">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 customHeight="1" x14ac:dyDescent="0.2">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 customHeight="1" x14ac:dyDescent="0.2">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 customHeight="1" x14ac:dyDescent="0.2">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 customHeight="1" x14ac:dyDescent="0.2">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 customHeight="1" x14ac:dyDescent="0.2">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 customHeight="1" x14ac:dyDescent="0.2">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 customHeight="1" x14ac:dyDescent="0.2">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 customHeight="1" x14ac:dyDescent="0.2">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 customHeight="1" x14ac:dyDescent="0.2">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 customHeight="1" x14ac:dyDescent="0.2">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 customHeight="1" x14ac:dyDescent="0.2">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 customHeight="1" x14ac:dyDescent="0.2">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 customHeight="1" x14ac:dyDescent="0.2">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 customHeight="1" x14ac:dyDescent="0.2">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 customHeight="1" x14ac:dyDescent="0.2">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 customHeight="1" x14ac:dyDescent="0.2">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 customHeight="1" x14ac:dyDescent="0.2">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 customHeight="1" x14ac:dyDescent="0.2">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 customHeight="1" x14ac:dyDescent="0.2">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 customHeight="1" x14ac:dyDescent="0.2">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 customHeight="1" x14ac:dyDescent="0.2">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 customHeight="1" x14ac:dyDescent="0.2">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 customHeight="1" x14ac:dyDescent="0.2">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 customHeight="1" x14ac:dyDescent="0.2">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 customHeight="1" x14ac:dyDescent="0.2">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 customHeight="1" x14ac:dyDescent="0.2">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 customHeight="1" x14ac:dyDescent="0.2">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 customHeight="1" x14ac:dyDescent="0.2">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 customHeight="1" x14ac:dyDescent="0.2">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 customHeight="1" x14ac:dyDescent="0.2">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 customHeight="1" x14ac:dyDescent="0.2">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 customHeight="1" x14ac:dyDescent="0.2">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 customHeight="1" x14ac:dyDescent="0.2">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 customHeight="1" x14ac:dyDescent="0.2">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 customHeight="1" x14ac:dyDescent="0.2">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 customHeight="1" x14ac:dyDescent="0.2">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 customHeight="1" x14ac:dyDescent="0.2">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 customHeight="1" x14ac:dyDescent="0.2">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 customHeight="1" x14ac:dyDescent="0.2">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 customHeight="1" x14ac:dyDescent="0.2">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 customHeight="1" x14ac:dyDescent="0.2">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 customHeight="1" x14ac:dyDescent="0.2">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 customHeight="1" x14ac:dyDescent="0.2">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 customHeight="1" x14ac:dyDescent="0.2">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 customHeight="1" x14ac:dyDescent="0.2">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 customHeight="1" x14ac:dyDescent="0.2">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 customHeight="1" x14ac:dyDescent="0.2">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 customHeight="1" x14ac:dyDescent="0.2">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 customHeight="1" x14ac:dyDescent="0.2">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 customHeight="1" x14ac:dyDescent="0.2">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 customHeight="1" x14ac:dyDescent="0.2">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 customHeight="1" x14ac:dyDescent="0.2">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 customHeight="1" x14ac:dyDescent="0.2">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 customHeight="1" x14ac:dyDescent="0.2">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 customHeight="1" x14ac:dyDescent="0.2">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 customHeight="1" x14ac:dyDescent="0.2">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 customHeight="1" x14ac:dyDescent="0.2">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 customHeight="1" x14ac:dyDescent="0.2">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 customHeight="1" x14ac:dyDescent="0.2">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 customHeight="1" x14ac:dyDescent="0.2">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 customHeight="1" x14ac:dyDescent="0.2">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 customHeight="1" x14ac:dyDescent="0.2">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 customHeight="1" x14ac:dyDescent="0.2">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 customHeight="1" x14ac:dyDescent="0.2">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 customHeight="1" x14ac:dyDescent="0.2">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 customHeight="1" x14ac:dyDescent="0.2">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 customHeight="1" x14ac:dyDescent="0.2">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 customHeight="1" x14ac:dyDescent="0.2">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 customHeight="1" x14ac:dyDescent="0.2">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 customHeight="1" x14ac:dyDescent="0.2">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 customHeight="1" x14ac:dyDescent="0.2">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 customHeight="1" x14ac:dyDescent="0.2">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 customHeight="1" x14ac:dyDescent="0.2">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 customHeight="1" x14ac:dyDescent="0.2">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 customHeight="1" x14ac:dyDescent="0.2">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 customHeight="1" x14ac:dyDescent="0.2">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 customHeight="1" x14ac:dyDescent="0.2">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 customHeight="1" x14ac:dyDescent="0.2">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 customHeight="1" x14ac:dyDescent="0.2">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 customHeight="1" x14ac:dyDescent="0.2">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 customHeight="1" x14ac:dyDescent="0.2">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 customHeight="1" x14ac:dyDescent="0.2">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 customHeight="1" x14ac:dyDescent="0.2">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 customHeight="1" x14ac:dyDescent="0.2">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 customHeight="1" x14ac:dyDescent="0.2">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 customHeight="1" x14ac:dyDescent="0.2">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 customHeight="1" x14ac:dyDescent="0.2">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 customHeight="1" x14ac:dyDescent="0.2">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 customHeight="1" x14ac:dyDescent="0.2">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 customHeight="1" x14ac:dyDescent="0.2">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 customHeight="1" x14ac:dyDescent="0.2">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 customHeight="1" x14ac:dyDescent="0.2">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 customHeight="1" x14ac:dyDescent="0.2">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 customHeight="1" x14ac:dyDescent="0.2">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 customHeight="1" x14ac:dyDescent="0.2">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 customHeight="1" x14ac:dyDescent="0.2">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 customHeight="1" x14ac:dyDescent="0.2">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 customHeight="1" x14ac:dyDescent="0.2">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 customHeight="1" x14ac:dyDescent="0.2">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 customHeight="1" x14ac:dyDescent="0.2">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 customHeight="1" x14ac:dyDescent="0.2">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 customHeight="1" x14ac:dyDescent="0.2">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 customHeight="1" x14ac:dyDescent="0.2">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 customHeight="1" x14ac:dyDescent="0.2">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 customHeight="1" x14ac:dyDescent="0.2">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 customHeight="1" x14ac:dyDescent="0.2">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 customHeight="1" x14ac:dyDescent="0.2">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 customHeight="1" x14ac:dyDescent="0.2">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 customHeight="1" x14ac:dyDescent="0.2">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 customHeight="1" x14ac:dyDescent="0.2">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 customHeight="1" x14ac:dyDescent="0.2">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 customHeight="1" x14ac:dyDescent="0.2">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 customHeight="1" x14ac:dyDescent="0.2">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 customHeight="1" x14ac:dyDescent="0.2">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 customHeight="1" x14ac:dyDescent="0.2">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 customHeight="1" x14ac:dyDescent="0.2">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 customHeight="1" x14ac:dyDescent="0.2">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 customHeight="1" x14ac:dyDescent="0.2">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 customHeight="1" x14ac:dyDescent="0.2">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 customHeight="1" x14ac:dyDescent="0.2">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 customHeight="1" x14ac:dyDescent="0.2">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 customHeight="1" x14ac:dyDescent="0.2">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 customHeight="1" x14ac:dyDescent="0.2">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 customHeight="1" x14ac:dyDescent="0.2">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 customHeight="1" x14ac:dyDescent="0.2">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 customHeight="1" x14ac:dyDescent="0.2">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 customHeight="1" x14ac:dyDescent="0.2">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 customHeight="1" x14ac:dyDescent="0.2">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 customHeight="1" x14ac:dyDescent="0.2">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 customHeight="1" x14ac:dyDescent="0.2">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 customHeight="1" x14ac:dyDescent="0.2">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 customHeight="1" x14ac:dyDescent="0.2">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 customHeight="1" x14ac:dyDescent="0.2">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 customHeight="1" x14ac:dyDescent="0.2">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 customHeight="1" x14ac:dyDescent="0.2">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 customHeight="1" x14ac:dyDescent="0.2">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 customHeight="1" x14ac:dyDescent="0.2">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 customHeight="1" x14ac:dyDescent="0.2">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 customHeight="1" x14ac:dyDescent="0.2">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 customHeight="1" x14ac:dyDescent="0.2">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 customHeight="1" x14ac:dyDescent="0.2">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 customHeight="1" x14ac:dyDescent="0.2">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 customHeight="1" x14ac:dyDescent="0.2">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 customHeight="1" x14ac:dyDescent="0.2">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 customHeight="1" x14ac:dyDescent="0.2">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 customHeight="1" x14ac:dyDescent="0.2">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 customHeight="1" x14ac:dyDescent="0.2">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 customHeight="1" x14ac:dyDescent="0.2">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 customHeight="1" x14ac:dyDescent="0.2">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 customHeight="1" x14ac:dyDescent="0.2">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 customHeight="1" x14ac:dyDescent="0.2">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 customHeight="1" x14ac:dyDescent="0.2">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 customHeight="1" x14ac:dyDescent="0.2">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 customHeight="1" x14ac:dyDescent="0.2">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 customHeight="1" x14ac:dyDescent="0.2">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 customHeight="1" x14ac:dyDescent="0.2">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 customHeight="1" x14ac:dyDescent="0.2">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 customHeight="1" x14ac:dyDescent="0.2">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 customHeight="1" x14ac:dyDescent="0.2">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 customHeight="1" x14ac:dyDescent="0.2">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 customHeight="1" x14ac:dyDescent="0.2">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 customHeight="1" x14ac:dyDescent="0.2">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 customHeight="1" x14ac:dyDescent="0.2">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 customHeight="1" x14ac:dyDescent="0.2">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 customHeight="1" x14ac:dyDescent="0.2">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 customHeight="1" x14ac:dyDescent="0.2">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 customHeight="1" x14ac:dyDescent="0.2">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 customHeight="1" x14ac:dyDescent="0.2">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 customHeight="1" x14ac:dyDescent="0.2">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 customHeight="1" x14ac:dyDescent="0.2">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 customHeight="1" x14ac:dyDescent="0.2">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 customHeight="1" x14ac:dyDescent="0.2">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 customHeight="1" x14ac:dyDescent="0.2">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 customHeight="1" x14ac:dyDescent="0.2">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 customHeight="1" x14ac:dyDescent="0.2">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 customHeight="1" x14ac:dyDescent="0.2">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 customHeight="1" x14ac:dyDescent="0.2">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 customHeight="1" x14ac:dyDescent="0.2">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 customHeight="1" x14ac:dyDescent="0.2">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 customHeight="1" x14ac:dyDescent="0.2">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 customHeight="1" x14ac:dyDescent="0.2">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 customHeight="1" x14ac:dyDescent="0.2">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 customHeight="1" x14ac:dyDescent="0.2">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 customHeight="1" x14ac:dyDescent="0.2">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 customHeight="1" x14ac:dyDescent="0.2">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 customHeight="1" x14ac:dyDescent="0.2">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 customHeight="1" x14ac:dyDescent="0.2">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 customHeight="1" x14ac:dyDescent="0.2">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 customHeight="1" x14ac:dyDescent="0.2">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 customHeight="1" x14ac:dyDescent="0.2">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 customHeight="1" x14ac:dyDescent="0.2">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 customHeight="1" x14ac:dyDescent="0.2">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 customHeight="1" x14ac:dyDescent="0.2">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 customHeight="1" x14ac:dyDescent="0.2">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 customHeight="1" x14ac:dyDescent="0.2">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 customHeight="1" x14ac:dyDescent="0.2">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 customHeight="1" x14ac:dyDescent="0.2">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 customHeight="1" x14ac:dyDescent="0.2">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 customHeight="1" x14ac:dyDescent="0.2">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 customHeight="1" x14ac:dyDescent="0.2">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 customHeight="1" x14ac:dyDescent="0.2">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 customHeight="1" x14ac:dyDescent="0.2">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 customHeight="1" x14ac:dyDescent="0.2">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 customHeight="1" x14ac:dyDescent="0.2">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 customHeight="1" x14ac:dyDescent="0.2">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 customHeight="1" x14ac:dyDescent="0.2">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 customHeight="1" x14ac:dyDescent="0.2">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 customHeight="1" x14ac:dyDescent="0.2">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 customHeight="1" x14ac:dyDescent="0.2">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 customHeight="1" x14ac:dyDescent="0.2">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 customHeight="1" x14ac:dyDescent="0.2">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 customHeight="1" x14ac:dyDescent="0.2">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 customHeight="1" x14ac:dyDescent="0.2">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 customHeight="1" x14ac:dyDescent="0.2">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 customHeight="1" x14ac:dyDescent="0.2">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 customHeight="1" x14ac:dyDescent="0.2">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 customHeight="1" x14ac:dyDescent="0.2">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 customHeight="1" x14ac:dyDescent="0.2">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 customHeight="1" x14ac:dyDescent="0.2">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 customHeight="1" x14ac:dyDescent="0.2">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 customHeight="1" x14ac:dyDescent="0.2">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 customHeight="1" x14ac:dyDescent="0.2">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 customHeight="1" x14ac:dyDescent="0.2">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 customHeight="1" x14ac:dyDescent="0.2">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 customHeight="1" x14ac:dyDescent="0.2">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 customHeight="1" x14ac:dyDescent="0.2">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 customHeight="1" x14ac:dyDescent="0.2">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 customHeight="1" x14ac:dyDescent="0.2">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 customHeight="1" x14ac:dyDescent="0.2">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 customHeight="1" x14ac:dyDescent="0.2">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 customHeight="1" x14ac:dyDescent="0.2">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 customHeight="1" x14ac:dyDescent="0.2">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 customHeight="1" x14ac:dyDescent="0.2">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 customHeight="1" x14ac:dyDescent="0.2">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 customHeight="1" x14ac:dyDescent="0.2">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 customHeight="1" x14ac:dyDescent="0.2">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 customHeight="1" x14ac:dyDescent="0.2">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 customHeight="1" x14ac:dyDescent="0.2">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 customHeight="1" x14ac:dyDescent="0.2">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 customHeight="1" x14ac:dyDescent="0.2">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 customHeight="1" x14ac:dyDescent="0.2">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 customHeight="1" x14ac:dyDescent="0.2">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 customHeight="1" x14ac:dyDescent="0.2">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 customHeight="1" x14ac:dyDescent="0.2">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 customHeight="1" x14ac:dyDescent="0.2">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 customHeight="1" x14ac:dyDescent="0.2">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 customHeight="1" x14ac:dyDescent="0.2">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59.25" customHeight="1" x14ac:dyDescent="0.2">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42" customHeight="1" x14ac:dyDescent="0.2">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32.25" customHeight="1" x14ac:dyDescent="0.2">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 customHeight="1" x14ac:dyDescent="0.2">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 customHeight="1" x14ac:dyDescent="0.2">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 customHeight="1" x14ac:dyDescent="0.2">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 customHeight="1" x14ac:dyDescent="0.2">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 customHeight="1" x14ac:dyDescent="0.2">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 customHeight="1" x14ac:dyDescent="0.2">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 customHeight="1" x14ac:dyDescent="0.2">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 customHeight="1" x14ac:dyDescent="0.2">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 customHeight="1" x14ac:dyDescent="0.2">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 customHeight="1" x14ac:dyDescent="0.2">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 customHeight="1" x14ac:dyDescent="0.2">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 customHeight="1" x14ac:dyDescent="0.2">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 customHeight="1" x14ac:dyDescent="0.2">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 customHeight="1" x14ac:dyDescent="0.2">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 customHeight="1" x14ac:dyDescent="0.2">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 customHeight="1" x14ac:dyDescent="0.2">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 customHeight="1" x14ac:dyDescent="0.2">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 customHeight="1" x14ac:dyDescent="0.2">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 customHeight="1" x14ac:dyDescent="0.2">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 customHeight="1" x14ac:dyDescent="0.2">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 customHeight="1" x14ac:dyDescent="0.2">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 customHeight="1" x14ac:dyDescent="0.2">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 customHeight="1" x14ac:dyDescent="0.2">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 customHeight="1" x14ac:dyDescent="0.2">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 customHeight="1" x14ac:dyDescent="0.2">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 customHeight="1" x14ac:dyDescent="0.2">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 customHeight="1" x14ac:dyDescent="0.2">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 customHeight="1" x14ac:dyDescent="0.2">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 customHeight="1" x14ac:dyDescent="0.2">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 customHeight="1" x14ac:dyDescent="0.2">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 customHeight="1" x14ac:dyDescent="0.2">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 customHeight="1" x14ac:dyDescent="0.2">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 customHeight="1" x14ac:dyDescent="0.2">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 customHeight="1" x14ac:dyDescent="0.2">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 customHeight="1" x14ac:dyDescent="0.2">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 customHeight="1" x14ac:dyDescent="0.2">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 customHeight="1" x14ac:dyDescent="0.2">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 customHeight="1" x14ac:dyDescent="0.2">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 customHeight="1" x14ac:dyDescent="0.2">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 customHeight="1" x14ac:dyDescent="0.2">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 customHeight="1" x14ac:dyDescent="0.2">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 customHeight="1" x14ac:dyDescent="0.2">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 customHeight="1" x14ac:dyDescent="0.2">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 customHeight="1" x14ac:dyDescent="0.2">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 customHeight="1" x14ac:dyDescent="0.2">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 customHeight="1" x14ac:dyDescent="0.2">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 customHeight="1" x14ac:dyDescent="0.2">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 customHeight="1" x14ac:dyDescent="0.2">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 customHeight="1" x14ac:dyDescent="0.2">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 customHeight="1" x14ac:dyDescent="0.2">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 customHeight="1" x14ac:dyDescent="0.2">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 customHeight="1" x14ac:dyDescent="0.2">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 customHeight="1" x14ac:dyDescent="0.2">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 customHeight="1" x14ac:dyDescent="0.2">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 customHeight="1" x14ac:dyDescent="0.2">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 customHeight="1" x14ac:dyDescent="0.2">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 customHeight="1" x14ac:dyDescent="0.2">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 customHeight="1" x14ac:dyDescent="0.2">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 customHeight="1" x14ac:dyDescent="0.2">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 customHeight="1" x14ac:dyDescent="0.2">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 customHeight="1" x14ac:dyDescent="0.2">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 customHeight="1" x14ac:dyDescent="0.2">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 customHeight="1" x14ac:dyDescent="0.2">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 customHeight="1" x14ac:dyDescent="0.2">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 customHeight="1" x14ac:dyDescent="0.2">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 customHeight="1" x14ac:dyDescent="0.2">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 customHeight="1" x14ac:dyDescent="0.2">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 customHeight="1" x14ac:dyDescent="0.2">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 customHeight="1" x14ac:dyDescent="0.2">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 customHeight="1" x14ac:dyDescent="0.2">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 customHeight="1" x14ac:dyDescent="0.2">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 customHeight="1" x14ac:dyDescent="0.2">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 customHeight="1" x14ac:dyDescent="0.2">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 customHeight="1" x14ac:dyDescent="0.2">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 customHeight="1" x14ac:dyDescent="0.2">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 customHeight="1" x14ac:dyDescent="0.2">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 customHeight="1" x14ac:dyDescent="0.2">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 customHeight="1" x14ac:dyDescent="0.2">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 customHeight="1" x14ac:dyDescent="0.2">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 customHeight="1" x14ac:dyDescent="0.2">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 customHeight="1" x14ac:dyDescent="0.2">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 customHeight="1" x14ac:dyDescent="0.2">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 customHeight="1" x14ac:dyDescent="0.2">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 customHeight="1" x14ac:dyDescent="0.2">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 customHeight="1" x14ac:dyDescent="0.2">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 customHeight="1" x14ac:dyDescent="0.2">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 customHeight="1" x14ac:dyDescent="0.2">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 customHeight="1" x14ac:dyDescent="0.2">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 customHeight="1" x14ac:dyDescent="0.2">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 customHeight="1" x14ac:dyDescent="0.2">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 customHeight="1" x14ac:dyDescent="0.2">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 customHeight="1" x14ac:dyDescent="0.2">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 customHeight="1" x14ac:dyDescent="0.2">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 customHeight="1" x14ac:dyDescent="0.2">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 customHeight="1" x14ac:dyDescent="0.2">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 customHeight="1" x14ac:dyDescent="0.2">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 customHeight="1" x14ac:dyDescent="0.2">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 customHeight="1" x14ac:dyDescent="0.2">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 customHeight="1" x14ac:dyDescent="0.2">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 customHeight="1" x14ac:dyDescent="0.2">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 customHeight="1" x14ac:dyDescent="0.2">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 customHeight="1" x14ac:dyDescent="0.2">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 customHeight="1" x14ac:dyDescent="0.2">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 customHeight="1" x14ac:dyDescent="0.2">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 customHeight="1" x14ac:dyDescent="0.2">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 customHeight="1" x14ac:dyDescent="0.2">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 customHeight="1" x14ac:dyDescent="0.2">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 customHeight="1" x14ac:dyDescent="0.2">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 customHeight="1" x14ac:dyDescent="0.2">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 customHeight="1" x14ac:dyDescent="0.2">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 customHeight="1" x14ac:dyDescent="0.2">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 customHeight="1" x14ac:dyDescent="0.2">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 customHeight="1" x14ac:dyDescent="0.2">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 customHeight="1" x14ac:dyDescent="0.2">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 customHeight="1" x14ac:dyDescent="0.2">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 customHeight="1" x14ac:dyDescent="0.2">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 customHeight="1" x14ac:dyDescent="0.2">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 customHeight="1" x14ac:dyDescent="0.2">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 customHeight="1" x14ac:dyDescent="0.2">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 customHeight="1" x14ac:dyDescent="0.2">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 customHeight="1" x14ac:dyDescent="0.2">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 customHeight="1" x14ac:dyDescent="0.2">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 customHeight="1" x14ac:dyDescent="0.2">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 customHeight="1" x14ac:dyDescent="0.2">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 customHeight="1" x14ac:dyDescent="0.2">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 customHeight="1" x14ac:dyDescent="0.2">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 customHeight="1" x14ac:dyDescent="0.2">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 customHeight="1" x14ac:dyDescent="0.2">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 customHeight="1" x14ac:dyDescent="0.2">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 customHeight="1" x14ac:dyDescent="0.2">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 customHeight="1" x14ac:dyDescent="0.2">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 customHeight="1" x14ac:dyDescent="0.2">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 customHeight="1" x14ac:dyDescent="0.2">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 customHeight="1" x14ac:dyDescent="0.2">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 customHeight="1" x14ac:dyDescent="0.2">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 customHeight="1" x14ac:dyDescent="0.2">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 customHeight="1" x14ac:dyDescent="0.2">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 customHeight="1" x14ac:dyDescent="0.2">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 customHeight="1" x14ac:dyDescent="0.2">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 customHeight="1" x14ac:dyDescent="0.2">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 customHeight="1" x14ac:dyDescent="0.2">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 customHeight="1" x14ac:dyDescent="0.2">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 customHeight="1" x14ac:dyDescent="0.2">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 customHeight="1" x14ac:dyDescent="0.2">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 customHeight="1" x14ac:dyDescent="0.2">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 customHeight="1" x14ac:dyDescent="0.2">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 customHeight="1" x14ac:dyDescent="0.2">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 customHeight="1" x14ac:dyDescent="0.2">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 customHeight="1" x14ac:dyDescent="0.2">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 customHeight="1" x14ac:dyDescent="0.2">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 customHeight="1" x14ac:dyDescent="0.2">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 customHeight="1" x14ac:dyDescent="0.2">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 customHeight="1" x14ac:dyDescent="0.2">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 customHeight="1" x14ac:dyDescent="0.2">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 customHeight="1" x14ac:dyDescent="0.2">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 customHeight="1" x14ac:dyDescent="0.2">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 customHeight="1" x14ac:dyDescent="0.2">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 customHeight="1" x14ac:dyDescent="0.2">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 customHeight="1" x14ac:dyDescent="0.2">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 customHeight="1" x14ac:dyDescent="0.2">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 customHeight="1" x14ac:dyDescent="0.2">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 customHeight="1" x14ac:dyDescent="0.2">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 customHeight="1" x14ac:dyDescent="0.2">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 customHeight="1" x14ac:dyDescent="0.2">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 customHeight="1" x14ac:dyDescent="0.2">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 customHeight="1" x14ac:dyDescent="0.2">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 customHeight="1" x14ac:dyDescent="0.2">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 customHeight="1" x14ac:dyDescent="0.2">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 customHeight="1" x14ac:dyDescent="0.2">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 customHeight="1" x14ac:dyDescent="0.2">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 customHeight="1" x14ac:dyDescent="0.2">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 customHeight="1" x14ac:dyDescent="0.2">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 customHeight="1" x14ac:dyDescent="0.2">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 customHeight="1" x14ac:dyDescent="0.2">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 customHeight="1" x14ac:dyDescent="0.2">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 customHeight="1" x14ac:dyDescent="0.2">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 customHeight="1" x14ac:dyDescent="0.2">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 customHeight="1" x14ac:dyDescent="0.2">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 customHeight="1" x14ac:dyDescent="0.2">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 customHeight="1" x14ac:dyDescent="0.2">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 customHeight="1" x14ac:dyDescent="0.2">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 customHeight="1" x14ac:dyDescent="0.2">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 customHeight="1" x14ac:dyDescent="0.2">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 customHeight="1" x14ac:dyDescent="0.2">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 customHeight="1" x14ac:dyDescent="0.2">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 customHeight="1" x14ac:dyDescent="0.2">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 customHeight="1" x14ac:dyDescent="0.2">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 customHeight="1" x14ac:dyDescent="0.2">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 customHeight="1" x14ac:dyDescent="0.2">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 customHeight="1" x14ac:dyDescent="0.2">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 customHeight="1" x14ac:dyDescent="0.2">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 customHeight="1" x14ac:dyDescent="0.2">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 customHeight="1" x14ac:dyDescent="0.2">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 customHeight="1" x14ac:dyDescent="0.2">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 customHeight="1" x14ac:dyDescent="0.2">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 customHeight="1" x14ac:dyDescent="0.2">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 customHeight="1" x14ac:dyDescent="0.2">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 customHeight="1" x14ac:dyDescent="0.2">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 customHeight="1" x14ac:dyDescent="0.2">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 customHeight="1" x14ac:dyDescent="0.2">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 customHeight="1" x14ac:dyDescent="0.2">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 customHeight="1" x14ac:dyDescent="0.2">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 customHeight="1" x14ac:dyDescent="0.2">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 customHeight="1" x14ac:dyDescent="0.2">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 customHeight="1" x14ac:dyDescent="0.2">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 customHeight="1" x14ac:dyDescent="0.2">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 customHeight="1" x14ac:dyDescent="0.2">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 customHeight="1" x14ac:dyDescent="0.2">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 customHeight="1" x14ac:dyDescent="0.2">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 customHeight="1" x14ac:dyDescent="0.2">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 customHeight="1" x14ac:dyDescent="0.2">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 customHeight="1" x14ac:dyDescent="0.2">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 customHeight="1" x14ac:dyDescent="0.2">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 customHeight="1" x14ac:dyDescent="0.2">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 customHeight="1" x14ac:dyDescent="0.2">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 customHeight="1" x14ac:dyDescent="0.2">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 customHeight="1" x14ac:dyDescent="0.2">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 customHeight="1" x14ac:dyDescent="0.2">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 customHeight="1" x14ac:dyDescent="0.2">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 customHeight="1" x14ac:dyDescent="0.2">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 customHeight="1" x14ac:dyDescent="0.2">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 customHeight="1" x14ac:dyDescent="0.2">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 customHeight="1" x14ac:dyDescent="0.2">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 customHeight="1" x14ac:dyDescent="0.2">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 customHeight="1" x14ac:dyDescent="0.2">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 customHeight="1" x14ac:dyDescent="0.2">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 customHeight="1" x14ac:dyDescent="0.2">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 customHeight="1" x14ac:dyDescent="0.2">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 customHeight="1" x14ac:dyDescent="0.2">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 customHeight="1" x14ac:dyDescent="0.2">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 customHeight="1" x14ac:dyDescent="0.2">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 customHeight="1" x14ac:dyDescent="0.2">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 customHeight="1" x14ac:dyDescent="0.2">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 customHeight="1" x14ac:dyDescent="0.2">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 customHeight="1" x14ac:dyDescent="0.2">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 customHeight="1" x14ac:dyDescent="0.2">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 customHeight="1" x14ac:dyDescent="0.2">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 customHeight="1" x14ac:dyDescent="0.2">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 customHeight="1" x14ac:dyDescent="0.2">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 customHeight="1" x14ac:dyDescent="0.2">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 customHeight="1" x14ac:dyDescent="0.2">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 customHeight="1" x14ac:dyDescent="0.2">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 customHeight="1" x14ac:dyDescent="0.2">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 customHeight="1" x14ac:dyDescent="0.2">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 customHeight="1" x14ac:dyDescent="0.2">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 customHeight="1" x14ac:dyDescent="0.2">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 customHeight="1" x14ac:dyDescent="0.2">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 customHeight="1" x14ac:dyDescent="0.2">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 customHeight="1" x14ac:dyDescent="0.2">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 customHeight="1" x14ac:dyDescent="0.2">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 customHeight="1" x14ac:dyDescent="0.2">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 customHeight="1" x14ac:dyDescent="0.2">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 customHeight="1" x14ac:dyDescent="0.2">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 customHeight="1" x14ac:dyDescent="0.2">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 customHeight="1" x14ac:dyDescent="0.2">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 customHeight="1" x14ac:dyDescent="0.2">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 customHeight="1" x14ac:dyDescent="0.2">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 customHeight="1" x14ac:dyDescent="0.2">
      <c r="F1567" s="31"/>
      <c r="G1567" s="31"/>
      <c r="H1567" s="31"/>
      <c r="I1567" s="31"/>
      <c r="J1567" s="31"/>
      <c r="K1567" s="31"/>
      <c r="L1567" s="32"/>
      <c r="M1567" s="32"/>
      <c r="N1567" s="32"/>
      <c r="O1567" s="32"/>
      <c r="P1567" s="32"/>
      <c r="Q1567" s="32"/>
      <c r="R1567" s="32"/>
      <c r="S1567" s="32"/>
      <c r="T1567" s="32"/>
      <c r="U1567" s="32"/>
      <c r="V1567" s="32"/>
      <c r="W1567" s="32"/>
      <c r="X1567" s="32"/>
      <c r="Y1567" s="32"/>
      <c r="Z1567" s="32"/>
      <c r="AA1567" s="32"/>
      <c r="AB1567" s="32"/>
      <c r="AC1567" s="32"/>
      <c r="AD1567" s="32"/>
      <c r="AE1567" s="32"/>
    </row>
    <row r="1568" spans="6:31" ht="15.6" customHeight="1" x14ac:dyDescent="0.2">
      <c r="F1568" s="31"/>
      <c r="G1568" s="31"/>
      <c r="H1568" s="31"/>
      <c r="I1568" s="31"/>
      <c r="J1568" s="31"/>
      <c r="K1568" s="31"/>
      <c r="L1568" s="32"/>
      <c r="M1568" s="32"/>
      <c r="N1568" s="32"/>
      <c r="O1568" s="32"/>
      <c r="P1568" s="32"/>
      <c r="Q1568" s="32"/>
      <c r="R1568" s="32"/>
      <c r="S1568" s="32"/>
      <c r="T1568" s="32"/>
      <c r="U1568" s="32"/>
      <c r="V1568" s="32"/>
      <c r="W1568" s="32"/>
      <c r="X1568" s="32"/>
      <c r="Y1568" s="32"/>
      <c r="Z1568" s="32"/>
      <c r="AA1568" s="32"/>
      <c r="AB1568" s="32"/>
      <c r="AC1568" s="32"/>
      <c r="AD1568" s="32"/>
      <c r="AE1568" s="32"/>
    </row>
    <row r="1569" spans="6:11" ht="15.6" customHeight="1" x14ac:dyDescent="0.2">
      <c r="F1569" s="31"/>
      <c r="G1569" s="31"/>
      <c r="H1569" s="31"/>
      <c r="I1569" s="31"/>
      <c r="J1569" s="31"/>
      <c r="K1569" s="31"/>
    </row>
    <row r="1570" spans="6:11" ht="15.6" customHeight="1" x14ac:dyDescent="0.2">
      <c r="F1570" s="31"/>
      <c r="G1570" s="31"/>
      <c r="H1570" s="31"/>
      <c r="I1570" s="31"/>
      <c r="J1570" s="31"/>
      <c r="K1570" s="31"/>
    </row>
    <row r="1571" spans="6:11" ht="15.6" customHeight="1" x14ac:dyDescent="0.2">
      <c r="F1571" s="31"/>
      <c r="G1571" s="31"/>
      <c r="H1571" s="31"/>
      <c r="I1571" s="31"/>
      <c r="J1571" s="31"/>
      <c r="K1571" s="31"/>
    </row>
    <row r="1572" spans="6:11" ht="15.6" customHeight="1" x14ac:dyDescent="0.2">
      <c r="F1572" s="31"/>
      <c r="G1572" s="31"/>
      <c r="H1572" s="31"/>
      <c r="I1572" s="31"/>
      <c r="J1572" s="31"/>
      <c r="K1572" s="31"/>
    </row>
    <row r="1573" spans="6:11" ht="15.6" customHeight="1" x14ac:dyDescent="0.2">
      <c r="F1573" s="31"/>
      <c r="G1573" s="31"/>
      <c r="H1573" s="31"/>
      <c r="I1573" s="31"/>
      <c r="J1573" s="31"/>
      <c r="K1573" s="31"/>
    </row>
    <row r="1574" spans="6:11" ht="15.6" customHeight="1" x14ac:dyDescent="0.2">
      <c r="F1574" s="31"/>
      <c r="G1574" s="31"/>
      <c r="H1574" s="31"/>
      <c r="I1574" s="31"/>
      <c r="J1574" s="31"/>
      <c r="K1574" s="31"/>
    </row>
    <row r="1575" spans="6:11" ht="15.6" customHeight="1" x14ac:dyDescent="0.2">
      <c r="F1575" s="31"/>
      <c r="G1575" s="31"/>
      <c r="H1575" s="31"/>
      <c r="I1575" s="31"/>
      <c r="J1575" s="31"/>
      <c r="K1575" s="31"/>
    </row>
    <row r="1576" spans="6:11" ht="15.6" customHeight="1" x14ac:dyDescent="0.2">
      <c r="F1576" s="31"/>
      <c r="G1576" s="31"/>
      <c r="H1576" s="31"/>
      <c r="I1576" s="31"/>
      <c r="J1576" s="31"/>
      <c r="K1576" s="31"/>
    </row>
    <row r="1577" spans="6:11" ht="15.6" customHeight="1" x14ac:dyDescent="0.2">
      <c r="F1577" s="31"/>
      <c r="G1577" s="31"/>
      <c r="H1577" s="31"/>
      <c r="I1577" s="31"/>
      <c r="J1577" s="31"/>
      <c r="K1577" s="31"/>
    </row>
    <row r="1578" spans="6:11" ht="15.6" customHeight="1" x14ac:dyDescent="0.2">
      <c r="F1578" s="31"/>
      <c r="G1578" s="31"/>
      <c r="H1578" s="31"/>
      <c r="I1578" s="31"/>
      <c r="J1578" s="31"/>
      <c r="K1578" s="31"/>
    </row>
    <row r="1579" spans="6:11" ht="15.6" customHeight="1" x14ac:dyDescent="0.2">
      <c r="F1579" s="31"/>
      <c r="G1579" s="31"/>
      <c r="H1579" s="31"/>
      <c r="I1579" s="31"/>
      <c r="J1579" s="31"/>
      <c r="K1579" s="31"/>
    </row>
    <row r="1580" spans="6:11" ht="15.6" customHeight="1" x14ac:dyDescent="0.2">
      <c r="F1580" s="31"/>
      <c r="G1580" s="31"/>
      <c r="H1580" s="31"/>
      <c r="I1580" s="31"/>
      <c r="J1580" s="31"/>
      <c r="K1580" s="31"/>
    </row>
    <row r="1581" spans="6:11" ht="15.6" customHeight="1" x14ac:dyDescent="0.2">
      <c r="F1581" s="31"/>
      <c r="G1581" s="31"/>
      <c r="H1581" s="31"/>
      <c r="I1581" s="31"/>
      <c r="J1581" s="31"/>
      <c r="K1581" s="31"/>
    </row>
    <row r="1582" spans="6:11" ht="15.6" customHeight="1" x14ac:dyDescent="0.2">
      <c r="F1582" s="31"/>
      <c r="G1582" s="31"/>
      <c r="H1582" s="31"/>
      <c r="I1582" s="31"/>
      <c r="J1582" s="31"/>
      <c r="K1582" s="31"/>
    </row>
    <row r="1583" spans="6:11" ht="15.6" customHeight="1" x14ac:dyDescent="0.2">
      <c r="F1583" s="31"/>
      <c r="G1583" s="31"/>
      <c r="H1583" s="31"/>
      <c r="I1583" s="31"/>
      <c r="J1583" s="31"/>
      <c r="K1583" s="31"/>
    </row>
    <row r="1584" spans="6:11" ht="15.6" customHeight="1" x14ac:dyDescent="0.2">
      <c r="F1584" s="31"/>
      <c r="G1584" s="31"/>
      <c r="H1584" s="31"/>
      <c r="I1584" s="31"/>
      <c r="J1584" s="31"/>
      <c r="K1584" s="31"/>
    </row>
    <row r="1585" spans="6:11" ht="15.6" customHeight="1" x14ac:dyDescent="0.2">
      <c r="F1585" s="31"/>
      <c r="G1585" s="31"/>
      <c r="H1585" s="31"/>
      <c r="I1585" s="31"/>
      <c r="J1585" s="31"/>
      <c r="K1585" s="31"/>
    </row>
    <row r="1586" spans="6:11" ht="15.6" customHeight="1" x14ac:dyDescent="0.2">
      <c r="F1586" s="31"/>
      <c r="G1586" s="31"/>
      <c r="H1586" s="31"/>
      <c r="I1586" s="31"/>
      <c r="J1586" s="31"/>
      <c r="K1586" s="31"/>
    </row>
    <row r="1587" spans="6:11" ht="15.6" customHeight="1" x14ac:dyDescent="0.2">
      <c r="F1587" s="31"/>
      <c r="G1587" s="31"/>
      <c r="H1587" s="31"/>
      <c r="I1587" s="31"/>
      <c r="J1587" s="31"/>
      <c r="K1587" s="31"/>
    </row>
    <row r="1588" spans="6:11" ht="15.6" customHeight="1" x14ac:dyDescent="0.2">
      <c r="F1588" s="31"/>
      <c r="G1588" s="31"/>
      <c r="H1588" s="31"/>
      <c r="I1588" s="31"/>
      <c r="J1588" s="31"/>
      <c r="K1588" s="31"/>
    </row>
    <row r="1589" spans="6:11" ht="15.6" customHeight="1" x14ac:dyDescent="0.2">
      <c r="F1589" s="31"/>
      <c r="G1589" s="31"/>
      <c r="H1589" s="31"/>
      <c r="I1589" s="31"/>
      <c r="J1589" s="31"/>
      <c r="K1589" s="31"/>
    </row>
    <row r="1590" spans="6:11" ht="15.6" customHeight="1" x14ac:dyDescent="0.2">
      <c r="F1590" s="31"/>
      <c r="G1590" s="31"/>
      <c r="H1590" s="31"/>
      <c r="I1590" s="31"/>
      <c r="J1590" s="31"/>
      <c r="K1590" s="31"/>
    </row>
    <row r="1591" spans="6:11" ht="15.6" customHeight="1" x14ac:dyDescent="0.2">
      <c r="F1591" s="31"/>
      <c r="G1591" s="31"/>
      <c r="H1591" s="31"/>
      <c r="I1591" s="31"/>
      <c r="J1591" s="31"/>
      <c r="K1591" s="31"/>
    </row>
    <row r="1592" spans="6:11" ht="15.6" customHeight="1" x14ac:dyDescent="0.2">
      <c r="F1592" s="31"/>
      <c r="G1592" s="31"/>
      <c r="H1592" s="31"/>
      <c r="I1592" s="31"/>
      <c r="J1592" s="31"/>
      <c r="K1592" s="31"/>
    </row>
    <row r="1593" spans="6:11" x14ac:dyDescent="0.2">
      <c r="F1593" s="31"/>
      <c r="G1593" s="31"/>
      <c r="H1593" s="31"/>
      <c r="I1593" s="31"/>
      <c r="J1593" s="31"/>
      <c r="K1593" s="31"/>
    </row>
    <row r="1594" spans="6:11" x14ac:dyDescent="0.2">
      <c r="F1594" s="31"/>
      <c r="G1594" s="31"/>
      <c r="H1594" s="31"/>
      <c r="I1594" s="31"/>
      <c r="J1594" s="31"/>
      <c r="K1594" s="31"/>
    </row>
    <row r="1595" spans="6:11" x14ac:dyDescent="0.2">
      <c r="F1595" s="31"/>
      <c r="G1595" s="31"/>
      <c r="H1595" s="31"/>
      <c r="I1595" s="31"/>
      <c r="J1595" s="31"/>
      <c r="K1595" s="31"/>
    </row>
    <row r="1596" spans="6:11" x14ac:dyDescent="0.2">
      <c r="F1596" s="31"/>
      <c r="G1596" s="31"/>
      <c r="H1596" s="31"/>
      <c r="I1596" s="31"/>
      <c r="J1596" s="31"/>
      <c r="K1596" s="31"/>
    </row>
  </sheetData>
  <sheetProtection algorithmName="SHA-512" hashValue="VnNJZDO15EcTGUd976xeq4YpmT16+YatT/6IpEWoCvueAKvp7fgcJG8bs7nNLE+7RAcIlK73r1KzzTi7QBSBAQ==" saltValue="QrInnPMbGji+80dBJZo04A==" spinCount="100000" sheet="1" sort="0" autoFilter="0"/>
  <mergeCells count="7">
    <mergeCell ref="L1:L333"/>
    <mergeCell ref="F334:K334"/>
    <mergeCell ref="F1:K3"/>
    <mergeCell ref="F4:J4"/>
    <mergeCell ref="F5:J5"/>
    <mergeCell ref="F6:J6"/>
    <mergeCell ref="F7:I7"/>
  </mergeCells>
  <conditionalFormatting sqref="G9:G333">
    <cfRule type="expression" dxfId="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26"/>
  <sheetViews>
    <sheetView workbookViewId="0">
      <selection activeCell="A10" sqref="A10:B10"/>
    </sheetView>
  </sheetViews>
  <sheetFormatPr defaultRowHeight="12.75" x14ac:dyDescent="0.2"/>
  <cols>
    <col min="1" max="1" width="42" bestFit="1" customWidth="1"/>
    <col min="2" max="2" width="36.1640625" customWidth="1"/>
    <col min="3" max="3" width="204" customWidth="1"/>
  </cols>
  <sheetData>
    <row r="1" spans="1:3" x14ac:dyDescent="0.2">
      <c r="A1" t="s">
        <v>0</v>
      </c>
      <c r="B1" t="s">
        <v>0</v>
      </c>
      <c r="C1" s="229" t="s">
        <v>78</v>
      </c>
    </row>
    <row r="2" spans="1:3" x14ac:dyDescent="0.2">
      <c r="A2" t="s">
        <v>86</v>
      </c>
      <c r="B2" t="s">
        <v>0</v>
      </c>
      <c r="C2" s="230"/>
    </row>
    <row r="3" spans="1:3" x14ac:dyDescent="0.2">
      <c r="A3" t="s">
        <v>87</v>
      </c>
      <c r="B3" t="s">
        <v>0</v>
      </c>
      <c r="C3" s="230"/>
    </row>
    <row r="4" spans="1:3" x14ac:dyDescent="0.2">
      <c r="A4" s="30" t="s">
        <v>316</v>
      </c>
      <c r="B4" t="s">
        <v>0</v>
      </c>
      <c r="C4" s="230"/>
    </row>
    <row r="5" spans="1:3" x14ac:dyDescent="0.2">
      <c r="A5" t="s">
        <v>88</v>
      </c>
      <c r="B5" t="s">
        <v>0</v>
      </c>
      <c r="C5" s="230"/>
    </row>
    <row r="6" spans="1:3" x14ac:dyDescent="0.2">
      <c r="A6" t="s">
        <v>89</v>
      </c>
      <c r="B6" t="s">
        <v>0</v>
      </c>
      <c r="C6" s="230"/>
    </row>
    <row r="7" spans="1:3" x14ac:dyDescent="0.2">
      <c r="A7" t="s">
        <v>90</v>
      </c>
      <c r="B7" t="s">
        <v>0</v>
      </c>
      <c r="C7" s="230"/>
    </row>
    <row r="8" spans="1:3" x14ac:dyDescent="0.2">
      <c r="A8" t="s">
        <v>91</v>
      </c>
      <c r="B8" t="s">
        <v>0</v>
      </c>
      <c r="C8" s="230"/>
    </row>
    <row r="9" spans="1:3" x14ac:dyDescent="0.2">
      <c r="A9" t="s">
        <v>1</v>
      </c>
      <c r="B9" t="s">
        <v>1</v>
      </c>
      <c r="C9" s="230"/>
    </row>
    <row r="10" spans="1:3" x14ac:dyDescent="0.2">
      <c r="A10" s="7" t="s">
        <v>668</v>
      </c>
      <c r="B10" s="7" t="s">
        <v>1</v>
      </c>
      <c r="C10" s="230"/>
    </row>
    <row r="11" spans="1:3" x14ac:dyDescent="0.2">
      <c r="A11" s="7" t="s">
        <v>513</v>
      </c>
      <c r="B11" t="s">
        <v>51</v>
      </c>
      <c r="C11" s="230"/>
    </row>
    <row r="12" spans="1:3" x14ac:dyDescent="0.2">
      <c r="A12" t="s">
        <v>92</v>
      </c>
      <c r="B12" t="s">
        <v>51</v>
      </c>
      <c r="C12" s="230"/>
    </row>
    <row r="13" spans="1:3" x14ac:dyDescent="0.2">
      <c r="A13" t="s">
        <v>287</v>
      </c>
      <c r="B13" t="s">
        <v>51</v>
      </c>
      <c r="C13" s="230"/>
    </row>
    <row r="14" spans="1:3" x14ac:dyDescent="0.2">
      <c r="A14" s="7" t="s">
        <v>52</v>
      </c>
      <c r="B14" s="7" t="s">
        <v>52</v>
      </c>
      <c r="C14" s="230"/>
    </row>
    <row r="15" spans="1:3" x14ac:dyDescent="0.2">
      <c r="A15" t="s">
        <v>93</v>
      </c>
      <c r="B15" t="s">
        <v>52</v>
      </c>
      <c r="C15" s="230"/>
    </row>
    <row r="16" spans="1:3" x14ac:dyDescent="0.2">
      <c r="A16" s="7" t="s">
        <v>53</v>
      </c>
      <c r="B16" t="s">
        <v>53</v>
      </c>
      <c r="C16" s="230"/>
    </row>
    <row r="17" spans="1:3" x14ac:dyDescent="0.2">
      <c r="A17" s="7" t="s">
        <v>518</v>
      </c>
      <c r="B17" t="s">
        <v>53</v>
      </c>
      <c r="C17" s="230"/>
    </row>
    <row r="18" spans="1:3" x14ac:dyDescent="0.2">
      <c r="A18" s="7" t="s">
        <v>94</v>
      </c>
      <c r="B18" t="s">
        <v>53</v>
      </c>
      <c r="C18" s="230"/>
    </row>
    <row r="19" spans="1:3" x14ac:dyDescent="0.2">
      <c r="A19" t="s">
        <v>2</v>
      </c>
      <c r="B19" t="s">
        <v>2</v>
      </c>
      <c r="C19" s="230"/>
    </row>
    <row r="20" spans="1:3" x14ac:dyDescent="0.2">
      <c r="A20" t="s">
        <v>95</v>
      </c>
      <c r="B20" t="s">
        <v>2</v>
      </c>
      <c r="C20" s="230"/>
    </row>
    <row r="21" spans="1:3" x14ac:dyDescent="0.2">
      <c r="A21" t="s">
        <v>96</v>
      </c>
      <c r="B21" t="s">
        <v>2</v>
      </c>
      <c r="C21" s="230"/>
    </row>
    <row r="22" spans="1:3" x14ac:dyDescent="0.2">
      <c r="A22" t="s">
        <v>97</v>
      </c>
      <c r="B22" t="s">
        <v>2</v>
      </c>
      <c r="C22" s="230"/>
    </row>
    <row r="23" spans="1:3" x14ac:dyDescent="0.2">
      <c r="A23" t="s">
        <v>98</v>
      </c>
      <c r="B23" t="s">
        <v>2</v>
      </c>
      <c r="C23" s="230"/>
    </row>
    <row r="24" spans="1:3" x14ac:dyDescent="0.2">
      <c r="A24" t="s">
        <v>99</v>
      </c>
      <c r="B24" t="s">
        <v>2</v>
      </c>
      <c r="C24" s="230"/>
    </row>
    <row r="25" spans="1:3" x14ac:dyDescent="0.2">
      <c r="A25" t="s">
        <v>288</v>
      </c>
      <c r="B25" t="s">
        <v>2</v>
      </c>
      <c r="C25" s="230"/>
    </row>
    <row r="26" spans="1:3" x14ac:dyDescent="0.2">
      <c r="A26" s="30" t="s">
        <v>100</v>
      </c>
      <c r="B26" t="s">
        <v>2</v>
      </c>
      <c r="C26" s="230"/>
    </row>
    <row r="27" spans="1:3" x14ac:dyDescent="0.2">
      <c r="A27" t="s">
        <v>101</v>
      </c>
      <c r="B27" t="s">
        <v>2</v>
      </c>
      <c r="C27" s="230"/>
    </row>
    <row r="28" spans="1:3" x14ac:dyDescent="0.2">
      <c r="A28" t="s">
        <v>102</v>
      </c>
      <c r="B28" t="s">
        <v>2</v>
      </c>
      <c r="C28" s="230"/>
    </row>
    <row r="29" spans="1:3" x14ac:dyDescent="0.2">
      <c r="A29" t="s">
        <v>103</v>
      </c>
      <c r="B29" t="s">
        <v>2</v>
      </c>
      <c r="C29" s="230"/>
    </row>
    <row r="30" spans="1:3" x14ac:dyDescent="0.2">
      <c r="A30" t="s">
        <v>104</v>
      </c>
      <c r="B30" t="s">
        <v>2</v>
      </c>
      <c r="C30" s="230"/>
    </row>
    <row r="31" spans="1:3" x14ac:dyDescent="0.2">
      <c r="A31" t="s">
        <v>105</v>
      </c>
      <c r="B31" t="s">
        <v>2</v>
      </c>
      <c r="C31" s="230"/>
    </row>
    <row r="32" spans="1:3" x14ac:dyDescent="0.2">
      <c r="A32" s="7" t="s">
        <v>605</v>
      </c>
      <c r="B32" t="s">
        <v>2</v>
      </c>
      <c r="C32" s="230"/>
    </row>
    <row r="33" spans="1:3" x14ac:dyDescent="0.2">
      <c r="A33" s="36" t="s">
        <v>470</v>
      </c>
      <c r="B33" t="s">
        <v>3</v>
      </c>
      <c r="C33" s="230"/>
    </row>
    <row r="34" spans="1:3" x14ac:dyDescent="0.2">
      <c r="A34" s="30" t="s">
        <v>368</v>
      </c>
      <c r="B34" t="s">
        <v>3</v>
      </c>
      <c r="C34" s="230"/>
    </row>
    <row r="35" spans="1:3" x14ac:dyDescent="0.2">
      <c r="A35" t="s">
        <v>106</v>
      </c>
      <c r="B35" t="s">
        <v>54</v>
      </c>
      <c r="C35" s="230"/>
    </row>
    <row r="36" spans="1:3" x14ac:dyDescent="0.2">
      <c r="A36" t="s">
        <v>296</v>
      </c>
      <c r="B36" t="s">
        <v>54</v>
      </c>
      <c r="C36" s="230"/>
    </row>
    <row r="37" spans="1:3" x14ac:dyDescent="0.2">
      <c r="A37" t="s">
        <v>4</v>
      </c>
      <c r="B37" t="s">
        <v>4</v>
      </c>
      <c r="C37" s="230"/>
    </row>
    <row r="38" spans="1:3" x14ac:dyDescent="0.2">
      <c r="A38" s="30" t="s">
        <v>430</v>
      </c>
      <c r="B38" s="30" t="s">
        <v>4</v>
      </c>
      <c r="C38" s="230"/>
    </row>
    <row r="39" spans="1:3" x14ac:dyDescent="0.2">
      <c r="A39" t="s">
        <v>107</v>
      </c>
      <c r="B39" t="s">
        <v>4</v>
      </c>
      <c r="C39" s="230"/>
    </row>
    <row r="40" spans="1:3" x14ac:dyDescent="0.2">
      <c r="A40" t="s">
        <v>108</v>
      </c>
      <c r="B40" t="s">
        <v>4</v>
      </c>
      <c r="C40" s="230"/>
    </row>
    <row r="41" spans="1:3" x14ac:dyDescent="0.2">
      <c r="A41" t="s">
        <v>109</v>
      </c>
      <c r="B41" t="s">
        <v>4</v>
      </c>
      <c r="C41" s="230"/>
    </row>
    <row r="42" spans="1:3" x14ac:dyDescent="0.2">
      <c r="A42" t="s">
        <v>110</v>
      </c>
      <c r="B42" t="s">
        <v>4</v>
      </c>
      <c r="C42" s="230"/>
    </row>
    <row r="43" spans="1:3" x14ac:dyDescent="0.2">
      <c r="A43" t="s">
        <v>111</v>
      </c>
      <c r="B43" t="s">
        <v>4</v>
      </c>
      <c r="C43" s="230"/>
    </row>
    <row r="44" spans="1:3" x14ac:dyDescent="0.2">
      <c r="A44" s="7" t="s">
        <v>610</v>
      </c>
      <c r="B44" s="30" t="s">
        <v>4</v>
      </c>
      <c r="C44" s="230"/>
    </row>
    <row r="45" spans="1:3" x14ac:dyDescent="0.2">
      <c r="A45" s="30" t="s">
        <v>304</v>
      </c>
      <c r="B45" s="30" t="s">
        <v>4</v>
      </c>
      <c r="C45" s="230"/>
    </row>
    <row r="46" spans="1:3" x14ac:dyDescent="0.2">
      <c r="A46" t="s">
        <v>112</v>
      </c>
      <c r="B46" t="s">
        <v>4</v>
      </c>
      <c r="C46" s="230"/>
    </row>
    <row r="47" spans="1:3" x14ac:dyDescent="0.2">
      <c r="A47" t="s">
        <v>113</v>
      </c>
      <c r="B47" t="s">
        <v>4</v>
      </c>
      <c r="C47" s="230"/>
    </row>
    <row r="48" spans="1:3" x14ac:dyDescent="0.2">
      <c r="A48" t="s">
        <v>114</v>
      </c>
      <c r="B48" t="s">
        <v>4</v>
      </c>
      <c r="C48" s="230"/>
    </row>
    <row r="49" spans="1:3" x14ac:dyDescent="0.2">
      <c r="A49" t="s">
        <v>115</v>
      </c>
      <c r="B49" t="s">
        <v>55</v>
      </c>
      <c r="C49" s="230"/>
    </row>
    <row r="50" spans="1:3" x14ac:dyDescent="0.2">
      <c r="A50" t="s">
        <v>5</v>
      </c>
      <c r="B50" t="s">
        <v>5</v>
      </c>
      <c r="C50" s="230"/>
    </row>
    <row r="51" spans="1:3" x14ac:dyDescent="0.2">
      <c r="A51" t="s">
        <v>116</v>
      </c>
      <c r="B51" t="s">
        <v>5</v>
      </c>
      <c r="C51" s="230"/>
    </row>
    <row r="52" spans="1:3" x14ac:dyDescent="0.2">
      <c r="A52" s="7" t="s">
        <v>522</v>
      </c>
      <c r="B52" t="s">
        <v>5</v>
      </c>
      <c r="C52" s="230"/>
    </row>
    <row r="53" spans="1:3" x14ac:dyDescent="0.2">
      <c r="A53" t="s">
        <v>117</v>
      </c>
      <c r="B53" t="s">
        <v>5</v>
      </c>
      <c r="C53" s="230"/>
    </row>
    <row r="54" spans="1:3" x14ac:dyDescent="0.2">
      <c r="A54" s="7" t="s">
        <v>526</v>
      </c>
      <c r="B54" t="s">
        <v>5</v>
      </c>
      <c r="C54" s="230"/>
    </row>
    <row r="55" spans="1:3" x14ac:dyDescent="0.2">
      <c r="A55" t="s">
        <v>118</v>
      </c>
      <c r="B55" t="s">
        <v>5</v>
      </c>
      <c r="C55" s="230"/>
    </row>
    <row r="56" spans="1:3" x14ac:dyDescent="0.2">
      <c r="A56" t="s">
        <v>119</v>
      </c>
      <c r="B56" t="s">
        <v>5</v>
      </c>
      <c r="C56" s="230"/>
    </row>
    <row r="57" spans="1:3" x14ac:dyDescent="0.2">
      <c r="A57" t="s">
        <v>120</v>
      </c>
      <c r="B57" t="s">
        <v>5</v>
      </c>
      <c r="C57" s="230"/>
    </row>
    <row r="58" spans="1:3" x14ac:dyDescent="0.2">
      <c r="A58" t="s">
        <v>6</v>
      </c>
      <c r="B58" t="s">
        <v>6</v>
      </c>
      <c r="C58" s="230"/>
    </row>
    <row r="59" spans="1:3" x14ac:dyDescent="0.2">
      <c r="A59" t="s">
        <v>121</v>
      </c>
      <c r="B59" t="s">
        <v>6</v>
      </c>
      <c r="C59" s="230"/>
    </row>
    <row r="60" spans="1:3" x14ac:dyDescent="0.2">
      <c r="A60" t="s">
        <v>122</v>
      </c>
      <c r="B60" t="s">
        <v>6</v>
      </c>
      <c r="C60" s="230"/>
    </row>
    <row r="61" spans="1:3" x14ac:dyDescent="0.2">
      <c r="A61" t="s">
        <v>7</v>
      </c>
      <c r="B61" t="s">
        <v>7</v>
      </c>
      <c r="C61" s="230"/>
    </row>
    <row r="62" spans="1:3" x14ac:dyDescent="0.2">
      <c r="A62" t="s">
        <v>370</v>
      </c>
      <c r="B62" t="s">
        <v>7</v>
      </c>
      <c r="C62" s="230"/>
    </row>
    <row r="63" spans="1:3" x14ac:dyDescent="0.2">
      <c r="A63" s="7" t="s">
        <v>529</v>
      </c>
      <c r="B63" t="s">
        <v>58</v>
      </c>
      <c r="C63" s="230"/>
    </row>
    <row r="64" spans="1:3" x14ac:dyDescent="0.2">
      <c r="A64" t="s">
        <v>123</v>
      </c>
      <c r="B64" t="s">
        <v>58</v>
      </c>
      <c r="C64" s="230"/>
    </row>
    <row r="65" spans="1:3" x14ac:dyDescent="0.2">
      <c r="A65" t="s">
        <v>124</v>
      </c>
      <c r="B65" t="s">
        <v>58</v>
      </c>
      <c r="C65" s="230"/>
    </row>
    <row r="66" spans="1:3" x14ac:dyDescent="0.2">
      <c r="A66" t="s">
        <v>125</v>
      </c>
      <c r="B66" t="s">
        <v>58</v>
      </c>
      <c r="C66" s="230"/>
    </row>
    <row r="67" spans="1:3" x14ac:dyDescent="0.2">
      <c r="A67" s="7" t="s">
        <v>532</v>
      </c>
      <c r="B67" s="30" t="s">
        <v>58</v>
      </c>
      <c r="C67" s="230"/>
    </row>
    <row r="68" spans="1:3" x14ac:dyDescent="0.2">
      <c r="A68" s="7" t="s">
        <v>126</v>
      </c>
      <c r="B68" t="s">
        <v>58</v>
      </c>
      <c r="C68" s="230"/>
    </row>
    <row r="69" spans="1:3" x14ac:dyDescent="0.2">
      <c r="A69" s="7" t="s">
        <v>456</v>
      </c>
      <c r="B69" s="30" t="s">
        <v>58</v>
      </c>
      <c r="C69" s="230"/>
    </row>
    <row r="70" spans="1:3" x14ac:dyDescent="0.2">
      <c r="A70" s="7" t="s">
        <v>537</v>
      </c>
      <c r="B70" s="30" t="s">
        <v>58</v>
      </c>
      <c r="C70" s="230"/>
    </row>
    <row r="71" spans="1:3" x14ac:dyDescent="0.2">
      <c r="A71" t="s">
        <v>127</v>
      </c>
      <c r="B71" t="s">
        <v>58</v>
      </c>
      <c r="C71" s="230"/>
    </row>
    <row r="72" spans="1:3" x14ac:dyDescent="0.2">
      <c r="A72" s="7" t="s">
        <v>540</v>
      </c>
      <c r="B72" s="30" t="s">
        <v>59</v>
      </c>
      <c r="C72" s="230"/>
    </row>
    <row r="73" spans="1:3" x14ac:dyDescent="0.2">
      <c r="A73" t="s">
        <v>128</v>
      </c>
      <c r="B73" t="s">
        <v>59</v>
      </c>
      <c r="C73" s="230"/>
    </row>
    <row r="74" spans="1:3" x14ac:dyDescent="0.2">
      <c r="A74" t="s">
        <v>129</v>
      </c>
      <c r="B74" t="s">
        <v>60</v>
      </c>
      <c r="C74" s="230"/>
    </row>
    <row r="75" spans="1:3" x14ac:dyDescent="0.2">
      <c r="A75" t="s">
        <v>130</v>
      </c>
      <c r="B75" t="s">
        <v>60</v>
      </c>
      <c r="C75" s="230"/>
    </row>
    <row r="76" spans="1:3" x14ac:dyDescent="0.2">
      <c r="A76" s="167" t="s">
        <v>472</v>
      </c>
      <c r="B76" s="30" t="s">
        <v>488</v>
      </c>
      <c r="C76" s="230"/>
    </row>
    <row r="77" spans="1:3" x14ac:dyDescent="0.2">
      <c r="A77" t="s">
        <v>8</v>
      </c>
      <c r="B77" t="s">
        <v>8</v>
      </c>
      <c r="C77" s="230"/>
    </row>
    <row r="78" spans="1:3" x14ac:dyDescent="0.2">
      <c r="A78" t="s">
        <v>317</v>
      </c>
      <c r="B78" t="s">
        <v>8</v>
      </c>
      <c r="C78" s="230"/>
    </row>
    <row r="79" spans="1:3" x14ac:dyDescent="0.2">
      <c r="A79" t="s">
        <v>349</v>
      </c>
      <c r="B79" t="s">
        <v>8</v>
      </c>
      <c r="C79" s="230"/>
    </row>
    <row r="80" spans="1:3" x14ac:dyDescent="0.2">
      <c r="A80" t="s">
        <v>131</v>
      </c>
      <c r="B80" t="s">
        <v>8</v>
      </c>
      <c r="C80" s="230"/>
    </row>
    <row r="81" spans="1:3" x14ac:dyDescent="0.2">
      <c r="A81" t="s">
        <v>319</v>
      </c>
      <c r="B81" t="s">
        <v>8</v>
      </c>
      <c r="C81" s="230"/>
    </row>
    <row r="82" spans="1:3" x14ac:dyDescent="0.2">
      <c r="A82" s="7" t="s">
        <v>544</v>
      </c>
      <c r="B82" s="30" t="s">
        <v>8</v>
      </c>
      <c r="C82" s="230"/>
    </row>
    <row r="83" spans="1:3" x14ac:dyDescent="0.2">
      <c r="A83" t="s">
        <v>373</v>
      </c>
      <c r="B83" t="s">
        <v>8</v>
      </c>
      <c r="C83" s="230"/>
    </row>
    <row r="84" spans="1:3" x14ac:dyDescent="0.2">
      <c r="A84" t="s">
        <v>375</v>
      </c>
      <c r="B84" t="s">
        <v>8</v>
      </c>
      <c r="C84" s="230"/>
    </row>
    <row r="85" spans="1:3" x14ac:dyDescent="0.2">
      <c r="A85" t="s">
        <v>132</v>
      </c>
      <c r="B85" t="s">
        <v>8</v>
      </c>
      <c r="C85" s="230"/>
    </row>
    <row r="86" spans="1:3" x14ac:dyDescent="0.2">
      <c r="A86" s="30" t="s">
        <v>433</v>
      </c>
      <c r="B86" s="30" t="s">
        <v>8</v>
      </c>
      <c r="C86" s="230"/>
    </row>
    <row r="87" spans="1:3" x14ac:dyDescent="0.2">
      <c r="A87" t="s">
        <v>133</v>
      </c>
      <c r="B87" t="s">
        <v>8</v>
      </c>
      <c r="C87" s="230"/>
    </row>
    <row r="88" spans="1:3" x14ac:dyDescent="0.2">
      <c r="A88" t="s">
        <v>134</v>
      </c>
      <c r="B88" t="s">
        <v>8</v>
      </c>
      <c r="C88" s="230"/>
    </row>
    <row r="89" spans="1:3" x14ac:dyDescent="0.2">
      <c r="A89" t="s">
        <v>135</v>
      </c>
      <c r="B89" t="s">
        <v>8</v>
      </c>
      <c r="C89" s="230"/>
    </row>
    <row r="90" spans="1:3" x14ac:dyDescent="0.2">
      <c r="A90" t="s">
        <v>136</v>
      </c>
      <c r="B90" t="s">
        <v>8</v>
      </c>
      <c r="C90" s="230"/>
    </row>
    <row r="91" spans="1:3" x14ac:dyDescent="0.2">
      <c r="A91" t="s">
        <v>137</v>
      </c>
      <c r="B91" t="s">
        <v>8</v>
      </c>
      <c r="C91" s="230"/>
    </row>
    <row r="92" spans="1:3" x14ac:dyDescent="0.2">
      <c r="A92" t="s">
        <v>138</v>
      </c>
      <c r="B92" t="s">
        <v>8</v>
      </c>
      <c r="C92" s="230"/>
    </row>
    <row r="93" spans="1:3" x14ac:dyDescent="0.2">
      <c r="A93" t="s">
        <v>322</v>
      </c>
      <c r="B93" t="s">
        <v>8</v>
      </c>
      <c r="C93" s="230"/>
    </row>
    <row r="94" spans="1:3" x14ac:dyDescent="0.2">
      <c r="A94" t="s">
        <v>139</v>
      </c>
      <c r="B94" t="s">
        <v>8</v>
      </c>
      <c r="C94" s="230"/>
    </row>
    <row r="95" spans="1:3" x14ac:dyDescent="0.2">
      <c r="A95" t="s">
        <v>324</v>
      </c>
      <c r="B95" t="s">
        <v>8</v>
      </c>
      <c r="C95" s="230"/>
    </row>
    <row r="96" spans="1:3" x14ac:dyDescent="0.2">
      <c r="A96" t="s">
        <v>140</v>
      </c>
      <c r="B96" t="s">
        <v>8</v>
      </c>
      <c r="C96" s="230"/>
    </row>
    <row r="97" spans="1:3" x14ac:dyDescent="0.2">
      <c r="A97" t="s">
        <v>141</v>
      </c>
      <c r="B97" t="s">
        <v>8</v>
      </c>
      <c r="C97" s="230"/>
    </row>
    <row r="98" spans="1:3" x14ac:dyDescent="0.2">
      <c r="A98" t="s">
        <v>350</v>
      </c>
      <c r="B98" t="s">
        <v>8</v>
      </c>
      <c r="C98" s="230"/>
    </row>
    <row r="99" spans="1:3" x14ac:dyDescent="0.2">
      <c r="A99" t="s">
        <v>142</v>
      </c>
      <c r="B99" t="s">
        <v>8</v>
      </c>
      <c r="C99" s="230"/>
    </row>
    <row r="100" spans="1:3" x14ac:dyDescent="0.2">
      <c r="A100" t="s">
        <v>143</v>
      </c>
      <c r="B100" t="s">
        <v>8</v>
      </c>
      <c r="C100" s="230"/>
    </row>
    <row r="101" spans="1:3" x14ac:dyDescent="0.2">
      <c r="A101" t="s">
        <v>144</v>
      </c>
      <c r="B101" t="s">
        <v>8</v>
      </c>
      <c r="C101" s="230"/>
    </row>
    <row r="102" spans="1:3" x14ac:dyDescent="0.2">
      <c r="A102" s="30" t="s">
        <v>306</v>
      </c>
      <c r="B102" s="30" t="s">
        <v>8</v>
      </c>
      <c r="C102" s="230"/>
    </row>
    <row r="103" spans="1:3" x14ac:dyDescent="0.2">
      <c r="A103" s="7" t="s">
        <v>665</v>
      </c>
      <c r="B103" s="7" t="s">
        <v>8</v>
      </c>
      <c r="C103" s="230"/>
    </row>
    <row r="104" spans="1:3" x14ac:dyDescent="0.2">
      <c r="A104" s="30" t="s">
        <v>326</v>
      </c>
      <c r="B104" s="30" t="s">
        <v>8</v>
      </c>
      <c r="C104" s="230"/>
    </row>
    <row r="105" spans="1:3" x14ac:dyDescent="0.2">
      <c r="A105" s="30" t="s">
        <v>378</v>
      </c>
      <c r="B105" s="30" t="s">
        <v>8</v>
      </c>
      <c r="C105" s="230"/>
    </row>
    <row r="106" spans="1:3" x14ac:dyDescent="0.2">
      <c r="A106" t="s">
        <v>145</v>
      </c>
      <c r="B106" t="s">
        <v>8</v>
      </c>
      <c r="C106" s="230"/>
    </row>
    <row r="107" spans="1:3" x14ac:dyDescent="0.2">
      <c r="A107" t="s">
        <v>328</v>
      </c>
      <c r="B107" t="s">
        <v>8</v>
      </c>
      <c r="C107" s="230"/>
    </row>
    <row r="108" spans="1:3" x14ac:dyDescent="0.2">
      <c r="A108" t="s">
        <v>146</v>
      </c>
      <c r="B108" t="s">
        <v>8</v>
      </c>
      <c r="C108" s="230"/>
    </row>
    <row r="109" spans="1:3" x14ac:dyDescent="0.2">
      <c r="A109" t="s">
        <v>380</v>
      </c>
      <c r="B109" t="s">
        <v>8</v>
      </c>
      <c r="C109" s="230"/>
    </row>
    <row r="110" spans="1:3" x14ac:dyDescent="0.2">
      <c r="A110" t="s">
        <v>147</v>
      </c>
      <c r="B110" t="s">
        <v>8</v>
      </c>
      <c r="C110" s="230"/>
    </row>
    <row r="111" spans="1:3" x14ac:dyDescent="0.2">
      <c r="A111" t="s">
        <v>148</v>
      </c>
      <c r="B111" t="s">
        <v>8</v>
      </c>
      <c r="C111" s="230"/>
    </row>
    <row r="112" spans="1:3" x14ac:dyDescent="0.2">
      <c r="A112" s="7" t="s">
        <v>547</v>
      </c>
      <c r="B112" s="30" t="s">
        <v>8</v>
      </c>
      <c r="C112" s="230"/>
    </row>
    <row r="113" spans="1:3" x14ac:dyDescent="0.2">
      <c r="A113" s="30" t="s">
        <v>308</v>
      </c>
      <c r="B113" s="30" t="s">
        <v>8</v>
      </c>
      <c r="C113" s="230"/>
    </row>
    <row r="114" spans="1:3" x14ac:dyDescent="0.2">
      <c r="A114" s="30" t="s">
        <v>330</v>
      </c>
      <c r="B114" s="30" t="s">
        <v>8</v>
      </c>
      <c r="C114" s="230"/>
    </row>
    <row r="115" spans="1:3" x14ac:dyDescent="0.2">
      <c r="A115" s="7" t="s">
        <v>550</v>
      </c>
      <c r="B115" s="30" t="s">
        <v>8</v>
      </c>
      <c r="C115" s="230"/>
    </row>
    <row r="116" spans="1:3" x14ac:dyDescent="0.2">
      <c r="A116" s="30" t="s">
        <v>332</v>
      </c>
      <c r="B116" s="30" t="s">
        <v>8</v>
      </c>
      <c r="C116" s="230"/>
    </row>
    <row r="117" spans="1:3" x14ac:dyDescent="0.2">
      <c r="A117" s="30" t="s">
        <v>382</v>
      </c>
      <c r="B117" s="30" t="s">
        <v>8</v>
      </c>
      <c r="C117" s="230"/>
    </row>
    <row r="118" spans="1:3" x14ac:dyDescent="0.2">
      <c r="A118" s="30" t="s">
        <v>334</v>
      </c>
      <c r="B118" s="30" t="s">
        <v>8</v>
      </c>
      <c r="C118" s="230"/>
    </row>
    <row r="119" spans="1:3" x14ac:dyDescent="0.2">
      <c r="A119" t="s">
        <v>149</v>
      </c>
      <c r="B119" t="s">
        <v>8</v>
      </c>
      <c r="C119" s="230"/>
    </row>
    <row r="120" spans="1:3" x14ac:dyDescent="0.2">
      <c r="A120" t="s">
        <v>150</v>
      </c>
      <c r="B120" t="s">
        <v>8</v>
      </c>
      <c r="C120" s="230"/>
    </row>
    <row r="121" spans="1:3" x14ac:dyDescent="0.2">
      <c r="A121" t="s">
        <v>151</v>
      </c>
      <c r="B121" t="s">
        <v>8</v>
      </c>
      <c r="C121" s="230"/>
    </row>
    <row r="122" spans="1:3" x14ac:dyDescent="0.2">
      <c r="A122" t="s">
        <v>152</v>
      </c>
      <c r="B122" t="s">
        <v>8</v>
      </c>
      <c r="C122" s="230"/>
    </row>
    <row r="123" spans="1:3" x14ac:dyDescent="0.2">
      <c r="A123" s="30" t="s">
        <v>336</v>
      </c>
      <c r="B123" t="s">
        <v>8</v>
      </c>
      <c r="C123" s="230"/>
    </row>
    <row r="124" spans="1:3" x14ac:dyDescent="0.2">
      <c r="A124" t="s">
        <v>153</v>
      </c>
      <c r="B124" t="s">
        <v>8</v>
      </c>
      <c r="C124" s="230"/>
    </row>
    <row r="125" spans="1:3" x14ac:dyDescent="0.2">
      <c r="A125" t="s">
        <v>154</v>
      </c>
      <c r="B125" t="s">
        <v>8</v>
      </c>
      <c r="C125" s="230"/>
    </row>
    <row r="126" spans="1:3" x14ac:dyDescent="0.2">
      <c r="A126" s="30" t="s">
        <v>310</v>
      </c>
      <c r="B126" s="30" t="s">
        <v>8</v>
      </c>
      <c r="C126" s="230"/>
    </row>
    <row r="127" spans="1:3" x14ac:dyDescent="0.2">
      <c r="A127" s="30" t="s">
        <v>385</v>
      </c>
      <c r="B127" s="30" t="s">
        <v>8</v>
      </c>
      <c r="C127" s="230"/>
    </row>
    <row r="128" spans="1:3" x14ac:dyDescent="0.2">
      <c r="A128" t="s">
        <v>297</v>
      </c>
      <c r="B128" t="s">
        <v>8</v>
      </c>
      <c r="C128" s="230"/>
    </row>
    <row r="129" spans="1:3" x14ac:dyDescent="0.2">
      <c r="A129" t="s">
        <v>155</v>
      </c>
      <c r="B129" t="s">
        <v>8</v>
      </c>
      <c r="C129" s="230"/>
    </row>
    <row r="130" spans="1:3" x14ac:dyDescent="0.2">
      <c r="A130" s="30" t="s">
        <v>312</v>
      </c>
      <c r="B130" t="s">
        <v>8</v>
      </c>
      <c r="C130" s="230"/>
    </row>
    <row r="131" spans="1:3" x14ac:dyDescent="0.2">
      <c r="A131" s="7" t="s">
        <v>473</v>
      </c>
      <c r="B131" s="30" t="s">
        <v>8</v>
      </c>
      <c r="C131" s="230"/>
    </row>
    <row r="132" spans="1:3" x14ac:dyDescent="0.2">
      <c r="A132" s="30" t="s">
        <v>352</v>
      </c>
      <c r="B132" t="s">
        <v>8</v>
      </c>
      <c r="C132" s="230"/>
    </row>
    <row r="133" spans="1:3" x14ac:dyDescent="0.2">
      <c r="A133" s="30" t="s">
        <v>388</v>
      </c>
      <c r="B133" t="s">
        <v>8</v>
      </c>
      <c r="C133" s="230"/>
    </row>
    <row r="134" spans="1:3" x14ac:dyDescent="0.2">
      <c r="A134" s="30" t="s">
        <v>338</v>
      </c>
      <c r="B134" t="s">
        <v>8</v>
      </c>
      <c r="C134" s="230"/>
    </row>
    <row r="135" spans="1:3" x14ac:dyDescent="0.2">
      <c r="A135" t="s">
        <v>9</v>
      </c>
      <c r="B135" t="s">
        <v>9</v>
      </c>
      <c r="C135" s="230"/>
    </row>
    <row r="136" spans="1:3" x14ac:dyDescent="0.2">
      <c r="A136" t="s">
        <v>156</v>
      </c>
      <c r="B136" t="s">
        <v>9</v>
      </c>
      <c r="C136" s="230"/>
    </row>
    <row r="137" spans="1:3" x14ac:dyDescent="0.2">
      <c r="A137" t="s">
        <v>157</v>
      </c>
      <c r="B137" t="s">
        <v>9</v>
      </c>
      <c r="C137" s="230"/>
    </row>
    <row r="138" spans="1:3" x14ac:dyDescent="0.2">
      <c r="A138" t="s">
        <v>10</v>
      </c>
      <c r="B138" t="s">
        <v>10</v>
      </c>
      <c r="C138" s="230"/>
    </row>
    <row r="139" spans="1:3" x14ac:dyDescent="0.2">
      <c r="A139" t="s">
        <v>289</v>
      </c>
      <c r="B139" t="s">
        <v>10</v>
      </c>
      <c r="C139" s="230"/>
    </row>
    <row r="140" spans="1:3" x14ac:dyDescent="0.2">
      <c r="A140" t="s">
        <v>290</v>
      </c>
      <c r="B140" t="s">
        <v>10</v>
      </c>
      <c r="C140" s="230"/>
    </row>
    <row r="141" spans="1:3" x14ac:dyDescent="0.2">
      <c r="A141" s="7" t="s">
        <v>158</v>
      </c>
      <c r="B141" t="s">
        <v>10</v>
      </c>
      <c r="C141" s="230"/>
    </row>
    <row r="142" spans="1:3" x14ac:dyDescent="0.2">
      <c r="A142" t="s">
        <v>159</v>
      </c>
      <c r="B142" t="s">
        <v>10</v>
      </c>
      <c r="C142" s="230"/>
    </row>
    <row r="143" spans="1:3" x14ac:dyDescent="0.2">
      <c r="A143" s="7" t="s">
        <v>291</v>
      </c>
      <c r="B143" t="s">
        <v>10</v>
      </c>
      <c r="C143" s="230"/>
    </row>
    <row r="144" spans="1:3" x14ac:dyDescent="0.2">
      <c r="A144" t="s">
        <v>160</v>
      </c>
      <c r="B144" t="s">
        <v>10</v>
      </c>
      <c r="C144" s="230"/>
    </row>
    <row r="145" spans="1:3" x14ac:dyDescent="0.2">
      <c r="A145" s="7" t="s">
        <v>161</v>
      </c>
      <c r="B145" t="s">
        <v>10</v>
      </c>
      <c r="C145" s="230"/>
    </row>
    <row r="146" spans="1:3" x14ac:dyDescent="0.2">
      <c r="A146" t="s">
        <v>11</v>
      </c>
      <c r="B146" t="s">
        <v>11</v>
      </c>
      <c r="C146" s="230"/>
    </row>
    <row r="147" spans="1:3" x14ac:dyDescent="0.2">
      <c r="A147" s="7" t="s">
        <v>29</v>
      </c>
      <c r="B147" t="s">
        <v>29</v>
      </c>
      <c r="C147" s="230"/>
    </row>
    <row r="148" spans="1:3" x14ac:dyDescent="0.2">
      <c r="A148" s="7" t="s">
        <v>162</v>
      </c>
      <c r="B148" t="s">
        <v>29</v>
      </c>
      <c r="C148" s="230"/>
    </row>
    <row r="149" spans="1:3" x14ac:dyDescent="0.2">
      <c r="A149" s="7" t="s">
        <v>163</v>
      </c>
      <c r="B149" t="s">
        <v>29</v>
      </c>
      <c r="C149" s="230"/>
    </row>
    <row r="150" spans="1:3" x14ac:dyDescent="0.2">
      <c r="A150" s="7" t="s">
        <v>164</v>
      </c>
      <c r="B150" t="s">
        <v>29</v>
      </c>
      <c r="C150" s="230"/>
    </row>
    <row r="151" spans="1:3" x14ac:dyDescent="0.2">
      <c r="A151" s="7" t="s">
        <v>165</v>
      </c>
      <c r="B151" t="s">
        <v>29</v>
      </c>
      <c r="C151" s="230"/>
    </row>
    <row r="152" spans="1:3" x14ac:dyDescent="0.2">
      <c r="A152" t="s">
        <v>30</v>
      </c>
      <c r="B152" t="s">
        <v>30</v>
      </c>
      <c r="C152" s="230"/>
    </row>
    <row r="153" spans="1:3" x14ac:dyDescent="0.2">
      <c r="A153" s="7" t="s">
        <v>166</v>
      </c>
      <c r="B153" t="s">
        <v>30</v>
      </c>
      <c r="C153" s="230"/>
    </row>
    <row r="154" spans="1:3" x14ac:dyDescent="0.2">
      <c r="A154" t="s">
        <v>167</v>
      </c>
      <c r="B154" t="s">
        <v>30</v>
      </c>
      <c r="C154" s="230"/>
    </row>
    <row r="155" spans="1:3" x14ac:dyDescent="0.2">
      <c r="A155" t="s">
        <v>168</v>
      </c>
      <c r="B155" t="s">
        <v>30</v>
      </c>
      <c r="C155" s="230"/>
    </row>
    <row r="156" spans="1:3" x14ac:dyDescent="0.2">
      <c r="A156" t="s">
        <v>169</v>
      </c>
      <c r="B156" t="s">
        <v>30</v>
      </c>
      <c r="C156" s="230"/>
    </row>
    <row r="157" spans="1:3" x14ac:dyDescent="0.2">
      <c r="A157" t="s">
        <v>292</v>
      </c>
      <c r="B157" t="s">
        <v>61</v>
      </c>
      <c r="C157" s="230"/>
    </row>
    <row r="158" spans="1:3" x14ac:dyDescent="0.2">
      <c r="A158" t="s">
        <v>31</v>
      </c>
      <c r="B158" t="s">
        <v>31</v>
      </c>
      <c r="C158" s="230"/>
    </row>
    <row r="159" spans="1:3" x14ac:dyDescent="0.2">
      <c r="A159" t="s">
        <v>170</v>
      </c>
      <c r="B159" t="s">
        <v>31</v>
      </c>
      <c r="C159" s="230"/>
    </row>
    <row r="160" spans="1:3" x14ac:dyDescent="0.2">
      <c r="A160" t="s">
        <v>171</v>
      </c>
      <c r="B160" t="s">
        <v>31</v>
      </c>
      <c r="C160" s="230"/>
    </row>
    <row r="161" spans="1:3" x14ac:dyDescent="0.2">
      <c r="A161" t="s">
        <v>172</v>
      </c>
      <c r="B161" t="s">
        <v>31</v>
      </c>
      <c r="C161" s="230"/>
    </row>
    <row r="162" spans="1:3" x14ac:dyDescent="0.2">
      <c r="A162" t="s">
        <v>173</v>
      </c>
      <c r="B162" t="s">
        <v>31</v>
      </c>
      <c r="C162" s="230"/>
    </row>
    <row r="163" spans="1:3" x14ac:dyDescent="0.2">
      <c r="A163" t="s">
        <v>174</v>
      </c>
      <c r="B163" t="s">
        <v>31</v>
      </c>
      <c r="C163" s="230"/>
    </row>
    <row r="164" spans="1:3" x14ac:dyDescent="0.2">
      <c r="A164" t="s">
        <v>175</v>
      </c>
      <c r="B164" t="s">
        <v>31</v>
      </c>
      <c r="C164" s="230"/>
    </row>
    <row r="165" spans="1:3" x14ac:dyDescent="0.2">
      <c r="A165" t="s">
        <v>176</v>
      </c>
      <c r="B165" t="s">
        <v>31</v>
      </c>
      <c r="C165" s="230"/>
    </row>
    <row r="166" spans="1:3" x14ac:dyDescent="0.2">
      <c r="A166" t="s">
        <v>177</v>
      </c>
      <c r="B166" t="s">
        <v>31</v>
      </c>
      <c r="C166" s="230"/>
    </row>
    <row r="167" spans="1:3" x14ac:dyDescent="0.2">
      <c r="A167" t="s">
        <v>178</v>
      </c>
      <c r="B167" t="s">
        <v>31</v>
      </c>
      <c r="C167" s="230"/>
    </row>
    <row r="168" spans="1:3" x14ac:dyDescent="0.2">
      <c r="A168" s="7" t="s">
        <v>179</v>
      </c>
      <c r="B168" t="s">
        <v>31</v>
      </c>
      <c r="C168" s="230"/>
    </row>
    <row r="169" spans="1:3" x14ac:dyDescent="0.2">
      <c r="A169" t="s">
        <v>180</v>
      </c>
      <c r="B169" t="s">
        <v>31</v>
      </c>
      <c r="C169" s="230"/>
    </row>
    <row r="170" spans="1:3" x14ac:dyDescent="0.2">
      <c r="A170" t="s">
        <v>181</v>
      </c>
      <c r="B170" t="s">
        <v>31</v>
      </c>
      <c r="C170" s="230"/>
    </row>
    <row r="171" spans="1:3" x14ac:dyDescent="0.2">
      <c r="A171" t="s">
        <v>12</v>
      </c>
      <c r="B171" t="s">
        <v>12</v>
      </c>
      <c r="C171" s="230"/>
    </row>
    <row r="172" spans="1:3" x14ac:dyDescent="0.2">
      <c r="A172" t="s">
        <v>182</v>
      </c>
      <c r="B172" t="s">
        <v>12</v>
      </c>
      <c r="C172" s="230"/>
    </row>
    <row r="173" spans="1:3" x14ac:dyDescent="0.2">
      <c r="A173" t="s">
        <v>13</v>
      </c>
      <c r="B173" t="s">
        <v>13</v>
      </c>
      <c r="C173" s="230"/>
    </row>
    <row r="174" spans="1:3" x14ac:dyDescent="0.2">
      <c r="A174" t="s">
        <v>183</v>
      </c>
      <c r="B174" t="s">
        <v>13</v>
      </c>
      <c r="C174" s="230"/>
    </row>
    <row r="175" spans="1:3" x14ac:dyDescent="0.2">
      <c r="A175" t="s">
        <v>184</v>
      </c>
      <c r="B175" t="s">
        <v>13</v>
      </c>
      <c r="C175" s="230"/>
    </row>
    <row r="176" spans="1:3" x14ac:dyDescent="0.2">
      <c r="A176" t="s">
        <v>293</v>
      </c>
      <c r="B176" t="s">
        <v>13</v>
      </c>
      <c r="C176" s="230"/>
    </row>
    <row r="177" spans="1:3" x14ac:dyDescent="0.2">
      <c r="A177" t="s">
        <v>14</v>
      </c>
      <c r="B177" t="s">
        <v>14</v>
      </c>
      <c r="C177" s="230"/>
    </row>
    <row r="178" spans="1:3" x14ac:dyDescent="0.2">
      <c r="A178" t="s">
        <v>185</v>
      </c>
      <c r="B178" t="s">
        <v>14</v>
      </c>
      <c r="C178" s="230"/>
    </row>
    <row r="179" spans="1:3" x14ac:dyDescent="0.2">
      <c r="A179" t="s">
        <v>186</v>
      </c>
      <c r="B179" t="s">
        <v>14</v>
      </c>
      <c r="C179" s="230"/>
    </row>
    <row r="180" spans="1:3" x14ac:dyDescent="0.2">
      <c r="A180" t="s">
        <v>187</v>
      </c>
      <c r="B180" t="s">
        <v>14</v>
      </c>
      <c r="C180" s="230"/>
    </row>
    <row r="181" spans="1:3" x14ac:dyDescent="0.2">
      <c r="A181" t="s">
        <v>188</v>
      </c>
      <c r="B181" t="s">
        <v>14</v>
      </c>
      <c r="C181" s="230"/>
    </row>
    <row r="182" spans="1:3" x14ac:dyDescent="0.2">
      <c r="A182" t="s">
        <v>392</v>
      </c>
      <c r="B182" t="s">
        <v>14</v>
      </c>
      <c r="C182" s="230"/>
    </row>
    <row r="183" spans="1:3" x14ac:dyDescent="0.2">
      <c r="A183" t="s">
        <v>189</v>
      </c>
      <c r="B183" t="s">
        <v>14</v>
      </c>
      <c r="C183" s="230"/>
    </row>
    <row r="184" spans="1:3" x14ac:dyDescent="0.2">
      <c r="A184" t="s">
        <v>190</v>
      </c>
      <c r="B184" t="s">
        <v>14</v>
      </c>
      <c r="C184" s="230"/>
    </row>
    <row r="185" spans="1:3" x14ac:dyDescent="0.2">
      <c r="A185" t="s">
        <v>191</v>
      </c>
      <c r="B185" t="s">
        <v>14</v>
      </c>
      <c r="C185" s="230"/>
    </row>
    <row r="186" spans="1:3" x14ac:dyDescent="0.2">
      <c r="A186" t="s">
        <v>192</v>
      </c>
      <c r="B186" t="s">
        <v>14</v>
      </c>
      <c r="C186" s="230"/>
    </row>
    <row r="187" spans="1:3" x14ac:dyDescent="0.2">
      <c r="A187" s="7" t="s">
        <v>614</v>
      </c>
      <c r="B187" t="s">
        <v>14</v>
      </c>
      <c r="C187" s="230"/>
    </row>
    <row r="188" spans="1:3" x14ac:dyDescent="0.2">
      <c r="A188" t="s">
        <v>294</v>
      </c>
      <c r="B188" t="s">
        <v>62</v>
      </c>
      <c r="C188" s="230"/>
    </row>
    <row r="189" spans="1:3" x14ac:dyDescent="0.2">
      <c r="A189" t="s">
        <v>193</v>
      </c>
      <c r="B189" t="s">
        <v>62</v>
      </c>
      <c r="C189" s="230"/>
    </row>
    <row r="190" spans="1:3" x14ac:dyDescent="0.2">
      <c r="A190" s="30" t="s">
        <v>15</v>
      </c>
      <c r="B190" t="s">
        <v>15</v>
      </c>
      <c r="C190" s="230"/>
    </row>
    <row r="191" spans="1:3" x14ac:dyDescent="0.2">
      <c r="A191" t="s">
        <v>354</v>
      </c>
      <c r="B191" t="s">
        <v>15</v>
      </c>
      <c r="C191" s="230"/>
    </row>
    <row r="192" spans="1:3" x14ac:dyDescent="0.2">
      <c r="A192" t="s">
        <v>194</v>
      </c>
      <c r="B192" t="s">
        <v>15</v>
      </c>
      <c r="C192" s="230"/>
    </row>
    <row r="193" spans="1:3" x14ac:dyDescent="0.2">
      <c r="A193" s="30" t="s">
        <v>195</v>
      </c>
      <c r="B193" t="s">
        <v>15</v>
      </c>
      <c r="C193" s="230"/>
    </row>
    <row r="194" spans="1:3" x14ac:dyDescent="0.2">
      <c r="A194" s="30" t="s">
        <v>435</v>
      </c>
      <c r="B194" s="30" t="s">
        <v>15</v>
      </c>
      <c r="C194" s="230"/>
    </row>
    <row r="195" spans="1:3" x14ac:dyDescent="0.2">
      <c r="A195" t="s">
        <v>196</v>
      </c>
      <c r="B195" t="s">
        <v>15</v>
      </c>
      <c r="C195" s="230"/>
    </row>
    <row r="196" spans="1:3" x14ac:dyDescent="0.2">
      <c r="A196" t="s">
        <v>197</v>
      </c>
      <c r="B196" t="s">
        <v>15</v>
      </c>
      <c r="C196" s="230"/>
    </row>
    <row r="197" spans="1:3" x14ac:dyDescent="0.2">
      <c r="A197" t="s">
        <v>395</v>
      </c>
      <c r="B197" t="s">
        <v>15</v>
      </c>
      <c r="C197" s="230"/>
    </row>
    <row r="198" spans="1:3" x14ac:dyDescent="0.2">
      <c r="A198" t="s">
        <v>198</v>
      </c>
      <c r="B198" t="s">
        <v>15</v>
      </c>
      <c r="C198" s="230"/>
    </row>
    <row r="199" spans="1:3" x14ac:dyDescent="0.2">
      <c r="A199" t="s">
        <v>199</v>
      </c>
      <c r="B199" t="s">
        <v>15</v>
      </c>
      <c r="C199" s="230"/>
    </row>
    <row r="200" spans="1:3" x14ac:dyDescent="0.2">
      <c r="A200" t="s">
        <v>200</v>
      </c>
      <c r="B200" t="s">
        <v>15</v>
      </c>
      <c r="C200" s="230"/>
    </row>
    <row r="201" spans="1:3" x14ac:dyDescent="0.2">
      <c r="A201" t="s">
        <v>201</v>
      </c>
      <c r="B201" t="s">
        <v>15</v>
      </c>
      <c r="C201" s="230"/>
    </row>
    <row r="202" spans="1:3" x14ac:dyDescent="0.2">
      <c r="A202" t="s">
        <v>202</v>
      </c>
      <c r="B202" t="s">
        <v>15</v>
      </c>
      <c r="C202" s="230"/>
    </row>
    <row r="203" spans="1:3" x14ac:dyDescent="0.2">
      <c r="A203" t="s">
        <v>203</v>
      </c>
      <c r="B203" t="s">
        <v>15</v>
      </c>
      <c r="C203" s="230"/>
    </row>
    <row r="204" spans="1:3" x14ac:dyDescent="0.2">
      <c r="A204" t="s">
        <v>397</v>
      </c>
      <c r="B204" t="s">
        <v>15</v>
      </c>
      <c r="C204" s="230"/>
    </row>
    <row r="205" spans="1:3" x14ac:dyDescent="0.2">
      <c r="A205" t="s">
        <v>204</v>
      </c>
      <c r="B205" t="s">
        <v>15</v>
      </c>
      <c r="C205" s="230"/>
    </row>
    <row r="206" spans="1:3" x14ac:dyDescent="0.2">
      <c r="A206" t="s">
        <v>205</v>
      </c>
      <c r="B206" t="s">
        <v>15</v>
      </c>
      <c r="C206" s="230"/>
    </row>
    <row r="207" spans="1:3" x14ac:dyDescent="0.2">
      <c r="A207" t="s">
        <v>16</v>
      </c>
      <c r="B207" t="s">
        <v>16</v>
      </c>
      <c r="C207" s="230"/>
    </row>
    <row r="208" spans="1:3" x14ac:dyDescent="0.2">
      <c r="A208" s="7" t="s">
        <v>573</v>
      </c>
      <c r="B208" s="30" t="s">
        <v>16</v>
      </c>
      <c r="C208" s="230"/>
    </row>
    <row r="209" spans="1:3" x14ac:dyDescent="0.2">
      <c r="A209" s="7" t="s">
        <v>206</v>
      </c>
      <c r="B209" t="s">
        <v>16</v>
      </c>
      <c r="C209" s="230"/>
    </row>
    <row r="210" spans="1:3" x14ac:dyDescent="0.2">
      <c r="A210" t="s">
        <v>207</v>
      </c>
      <c r="B210" t="s">
        <v>16</v>
      </c>
      <c r="C210" s="230"/>
    </row>
    <row r="211" spans="1:3" x14ac:dyDescent="0.2">
      <c r="A211" t="s">
        <v>208</v>
      </c>
      <c r="B211" t="s">
        <v>16</v>
      </c>
      <c r="C211" s="230"/>
    </row>
    <row r="212" spans="1:3" x14ac:dyDescent="0.2">
      <c r="A212" t="s">
        <v>209</v>
      </c>
      <c r="B212" t="s">
        <v>16</v>
      </c>
      <c r="C212" s="230"/>
    </row>
    <row r="213" spans="1:3" x14ac:dyDescent="0.2">
      <c r="A213" t="s">
        <v>32</v>
      </c>
      <c r="B213" t="s">
        <v>32</v>
      </c>
      <c r="C213" s="230"/>
    </row>
    <row r="214" spans="1:3" x14ac:dyDescent="0.2">
      <c r="A214" t="s">
        <v>210</v>
      </c>
      <c r="B214" t="s">
        <v>32</v>
      </c>
      <c r="C214" s="230"/>
    </row>
    <row r="215" spans="1:3" x14ac:dyDescent="0.2">
      <c r="A215" t="s">
        <v>211</v>
      </c>
      <c r="B215" t="s">
        <v>32</v>
      </c>
      <c r="C215" s="230"/>
    </row>
    <row r="216" spans="1:3" x14ac:dyDescent="0.2">
      <c r="A216" t="s">
        <v>17</v>
      </c>
      <c r="B216" t="s">
        <v>17</v>
      </c>
      <c r="C216" s="230"/>
    </row>
    <row r="217" spans="1:3" x14ac:dyDescent="0.2">
      <c r="A217" t="s">
        <v>212</v>
      </c>
      <c r="B217" t="s">
        <v>17</v>
      </c>
      <c r="C217" s="230"/>
    </row>
    <row r="218" spans="1:3" x14ac:dyDescent="0.2">
      <c r="A218" s="7" t="s">
        <v>628</v>
      </c>
      <c r="B218" s="30" t="s">
        <v>17</v>
      </c>
      <c r="C218" s="230"/>
    </row>
    <row r="219" spans="1:3" x14ac:dyDescent="0.2">
      <c r="A219" s="7" t="s">
        <v>579</v>
      </c>
      <c r="B219" s="30" t="s">
        <v>17</v>
      </c>
      <c r="C219" s="230"/>
    </row>
    <row r="220" spans="1:3" x14ac:dyDescent="0.2">
      <c r="A220" t="s">
        <v>213</v>
      </c>
      <c r="B220" t="s">
        <v>17</v>
      </c>
      <c r="C220" s="230"/>
    </row>
    <row r="221" spans="1:3" x14ac:dyDescent="0.2">
      <c r="A221" s="7" t="s">
        <v>582</v>
      </c>
      <c r="B221" s="30" t="s">
        <v>17</v>
      </c>
      <c r="C221" s="230"/>
    </row>
    <row r="222" spans="1:3" x14ac:dyDescent="0.2">
      <c r="A222" t="s">
        <v>401</v>
      </c>
      <c r="B222" t="s">
        <v>17</v>
      </c>
      <c r="C222" s="230"/>
    </row>
    <row r="223" spans="1:3" x14ac:dyDescent="0.2">
      <c r="A223" t="s">
        <v>214</v>
      </c>
      <c r="B223" t="s">
        <v>17</v>
      </c>
      <c r="C223" s="230"/>
    </row>
    <row r="224" spans="1:3" x14ac:dyDescent="0.2">
      <c r="A224" t="s">
        <v>405</v>
      </c>
      <c r="B224" t="s">
        <v>17</v>
      </c>
      <c r="C224" s="230"/>
    </row>
    <row r="225" spans="1:3" x14ac:dyDescent="0.2">
      <c r="A225" t="s">
        <v>295</v>
      </c>
      <c r="B225" t="s">
        <v>17</v>
      </c>
      <c r="C225" s="230"/>
    </row>
    <row r="226" spans="1:3" x14ac:dyDescent="0.2">
      <c r="A226" t="s">
        <v>18</v>
      </c>
      <c r="B226" t="s">
        <v>18</v>
      </c>
      <c r="C226" s="230"/>
    </row>
    <row r="227" spans="1:3" x14ac:dyDescent="0.2">
      <c r="A227" t="s">
        <v>215</v>
      </c>
      <c r="B227" t="s">
        <v>18</v>
      </c>
      <c r="C227" s="230"/>
    </row>
    <row r="228" spans="1:3" x14ac:dyDescent="0.2">
      <c r="A228" t="s">
        <v>216</v>
      </c>
      <c r="B228" t="s">
        <v>18</v>
      </c>
      <c r="C228" s="230"/>
    </row>
    <row r="229" spans="1:3" x14ac:dyDescent="0.2">
      <c r="A229" t="s">
        <v>217</v>
      </c>
      <c r="B229" t="s">
        <v>18</v>
      </c>
      <c r="C229" s="230"/>
    </row>
    <row r="230" spans="1:3" x14ac:dyDescent="0.2">
      <c r="A230" t="s">
        <v>407</v>
      </c>
      <c r="B230" t="s">
        <v>18</v>
      </c>
      <c r="C230" s="230"/>
    </row>
    <row r="231" spans="1:3" x14ac:dyDescent="0.2">
      <c r="A231" t="s">
        <v>218</v>
      </c>
      <c r="B231" t="s">
        <v>18</v>
      </c>
      <c r="C231" s="230"/>
    </row>
    <row r="232" spans="1:3" x14ac:dyDescent="0.2">
      <c r="A232" t="s">
        <v>219</v>
      </c>
      <c r="B232" t="s">
        <v>18</v>
      </c>
      <c r="C232" s="230"/>
    </row>
    <row r="233" spans="1:3" x14ac:dyDescent="0.2">
      <c r="A233" t="s">
        <v>220</v>
      </c>
      <c r="B233" t="s">
        <v>18</v>
      </c>
      <c r="C233" s="230"/>
    </row>
    <row r="234" spans="1:3" x14ac:dyDescent="0.2">
      <c r="A234" s="7" t="s">
        <v>585</v>
      </c>
      <c r="B234" s="30" t="s">
        <v>18</v>
      </c>
      <c r="C234" s="230"/>
    </row>
    <row r="235" spans="1:3" x14ac:dyDescent="0.2">
      <c r="A235" t="s">
        <v>221</v>
      </c>
      <c r="B235" t="s">
        <v>18</v>
      </c>
      <c r="C235" s="230"/>
    </row>
    <row r="236" spans="1:3" x14ac:dyDescent="0.2">
      <c r="A236" t="s">
        <v>19</v>
      </c>
      <c r="B236" t="s">
        <v>19</v>
      </c>
      <c r="C236" s="230"/>
    </row>
    <row r="237" spans="1:3" x14ac:dyDescent="0.2">
      <c r="A237" t="s">
        <v>20</v>
      </c>
      <c r="B237" t="s">
        <v>20</v>
      </c>
      <c r="C237" s="230"/>
    </row>
    <row r="238" spans="1:3" x14ac:dyDescent="0.2">
      <c r="A238" t="s">
        <v>222</v>
      </c>
      <c r="B238" t="s">
        <v>20</v>
      </c>
      <c r="C238" s="230"/>
    </row>
    <row r="239" spans="1:3" x14ac:dyDescent="0.2">
      <c r="A239" t="s">
        <v>223</v>
      </c>
      <c r="B239" t="s">
        <v>20</v>
      </c>
      <c r="C239" s="230"/>
    </row>
    <row r="240" spans="1:3" x14ac:dyDescent="0.2">
      <c r="A240" t="s">
        <v>224</v>
      </c>
      <c r="B240" t="s">
        <v>20</v>
      </c>
      <c r="C240" s="230"/>
    </row>
    <row r="241" spans="1:3" x14ac:dyDescent="0.2">
      <c r="A241" t="s">
        <v>225</v>
      </c>
      <c r="B241" t="s">
        <v>20</v>
      </c>
      <c r="C241" s="230"/>
    </row>
    <row r="242" spans="1:3" x14ac:dyDescent="0.2">
      <c r="A242" t="s">
        <v>226</v>
      </c>
      <c r="B242" t="s">
        <v>20</v>
      </c>
      <c r="C242" s="230"/>
    </row>
    <row r="243" spans="1:3" x14ac:dyDescent="0.2">
      <c r="A243" t="s">
        <v>227</v>
      </c>
      <c r="B243" t="s">
        <v>63</v>
      </c>
      <c r="C243" s="230"/>
    </row>
    <row r="244" spans="1:3" x14ac:dyDescent="0.2">
      <c r="A244" t="s">
        <v>228</v>
      </c>
      <c r="B244" t="s">
        <v>63</v>
      </c>
      <c r="C244" s="230"/>
    </row>
    <row r="245" spans="1:3" x14ac:dyDescent="0.2">
      <c r="A245" t="s">
        <v>229</v>
      </c>
      <c r="B245" t="s">
        <v>63</v>
      </c>
      <c r="C245" s="230"/>
    </row>
    <row r="246" spans="1:3" x14ac:dyDescent="0.2">
      <c r="A246" t="s">
        <v>230</v>
      </c>
      <c r="B246" t="s">
        <v>63</v>
      </c>
      <c r="C246" s="230"/>
    </row>
    <row r="247" spans="1:3" x14ac:dyDescent="0.2">
      <c r="A247" t="s">
        <v>231</v>
      </c>
      <c r="B247" t="s">
        <v>63</v>
      </c>
      <c r="C247" s="230"/>
    </row>
    <row r="248" spans="1:3" x14ac:dyDescent="0.2">
      <c r="A248" t="s">
        <v>232</v>
      </c>
      <c r="B248" t="s">
        <v>63</v>
      </c>
      <c r="C248" s="230"/>
    </row>
    <row r="249" spans="1:3" x14ac:dyDescent="0.2">
      <c r="A249" t="s">
        <v>233</v>
      </c>
      <c r="B249" t="s">
        <v>63</v>
      </c>
      <c r="C249" s="230"/>
    </row>
    <row r="250" spans="1:3" x14ac:dyDescent="0.2">
      <c r="A250" t="s">
        <v>21</v>
      </c>
      <c r="B250" t="s">
        <v>21</v>
      </c>
      <c r="C250" s="230"/>
    </row>
    <row r="251" spans="1:3" x14ac:dyDescent="0.2">
      <c r="A251" t="s">
        <v>234</v>
      </c>
      <c r="B251" t="s">
        <v>21</v>
      </c>
      <c r="C251" s="230"/>
    </row>
    <row r="252" spans="1:3" x14ac:dyDescent="0.2">
      <c r="A252" s="7" t="s">
        <v>588</v>
      </c>
      <c r="B252" s="30" t="s">
        <v>21</v>
      </c>
      <c r="C252" s="230"/>
    </row>
    <row r="253" spans="1:3" x14ac:dyDescent="0.2">
      <c r="A253" t="s">
        <v>235</v>
      </c>
      <c r="B253" t="s">
        <v>21</v>
      </c>
      <c r="C253" s="230"/>
    </row>
    <row r="254" spans="1:3" x14ac:dyDescent="0.2">
      <c r="A254" t="s">
        <v>415</v>
      </c>
      <c r="B254" t="s">
        <v>21</v>
      </c>
      <c r="C254" s="230"/>
    </row>
    <row r="255" spans="1:3" x14ac:dyDescent="0.2">
      <c r="A255" t="s">
        <v>236</v>
      </c>
      <c r="B255" t="s">
        <v>21</v>
      </c>
      <c r="C255" s="230"/>
    </row>
    <row r="256" spans="1:3" x14ac:dyDescent="0.2">
      <c r="A256" s="7" t="s">
        <v>591</v>
      </c>
      <c r="B256" s="30" t="s">
        <v>21</v>
      </c>
      <c r="C256" s="230"/>
    </row>
    <row r="257" spans="1:3" x14ac:dyDescent="0.2">
      <c r="A257" t="s">
        <v>237</v>
      </c>
      <c r="B257" t="s">
        <v>21</v>
      </c>
      <c r="C257" s="230"/>
    </row>
    <row r="258" spans="1:3" x14ac:dyDescent="0.2">
      <c r="A258" s="30" t="s">
        <v>313</v>
      </c>
      <c r="B258" s="30" t="s">
        <v>21</v>
      </c>
      <c r="C258" s="230"/>
    </row>
    <row r="259" spans="1:3" x14ac:dyDescent="0.2">
      <c r="A259" t="s">
        <v>238</v>
      </c>
      <c r="B259" t="s">
        <v>21</v>
      </c>
      <c r="C259" s="230"/>
    </row>
    <row r="260" spans="1:3" x14ac:dyDescent="0.2">
      <c r="A260" t="s">
        <v>298</v>
      </c>
      <c r="B260" t="s">
        <v>21</v>
      </c>
      <c r="C260" s="230"/>
    </row>
    <row r="261" spans="1:3" x14ac:dyDescent="0.2">
      <c r="A261" t="s">
        <v>22</v>
      </c>
      <c r="B261" t="s">
        <v>22</v>
      </c>
      <c r="C261" s="230"/>
    </row>
    <row r="262" spans="1:3" x14ac:dyDescent="0.2">
      <c r="A262" t="s">
        <v>239</v>
      </c>
      <c r="B262" t="s">
        <v>22</v>
      </c>
      <c r="C262" s="230"/>
    </row>
    <row r="263" spans="1:3" x14ac:dyDescent="0.2">
      <c r="A263" s="167" t="s">
        <v>615</v>
      </c>
      <c r="B263" s="30" t="s">
        <v>22</v>
      </c>
      <c r="C263" s="230"/>
    </row>
    <row r="264" spans="1:3" x14ac:dyDescent="0.2">
      <c r="A264" t="s">
        <v>240</v>
      </c>
      <c r="B264" t="s">
        <v>22</v>
      </c>
      <c r="C264" s="230"/>
    </row>
    <row r="265" spans="1:3" x14ac:dyDescent="0.2">
      <c r="A265" t="s">
        <v>343</v>
      </c>
      <c r="B265" t="s">
        <v>22</v>
      </c>
      <c r="C265" s="230"/>
    </row>
    <row r="266" spans="1:3" x14ac:dyDescent="0.2">
      <c r="A266" t="s">
        <v>241</v>
      </c>
      <c r="B266" t="s">
        <v>22</v>
      </c>
      <c r="C266" s="230"/>
    </row>
    <row r="267" spans="1:3" x14ac:dyDescent="0.2">
      <c r="A267" t="s">
        <v>242</v>
      </c>
      <c r="B267" t="s">
        <v>22</v>
      </c>
      <c r="C267" s="230"/>
    </row>
    <row r="268" spans="1:3" x14ac:dyDescent="0.2">
      <c r="A268" t="s">
        <v>594</v>
      </c>
      <c r="B268" t="s">
        <v>22</v>
      </c>
      <c r="C268" s="230"/>
    </row>
    <row r="269" spans="1:3" x14ac:dyDescent="0.2">
      <c r="A269" t="s">
        <v>33</v>
      </c>
      <c r="B269" t="s">
        <v>33</v>
      </c>
      <c r="C269" s="230"/>
    </row>
    <row r="270" spans="1:3" x14ac:dyDescent="0.2">
      <c r="A270" t="s">
        <v>243</v>
      </c>
      <c r="B270" t="s">
        <v>33</v>
      </c>
      <c r="C270" s="230"/>
    </row>
    <row r="271" spans="1:3" x14ac:dyDescent="0.2">
      <c r="A271" t="s">
        <v>244</v>
      </c>
      <c r="B271" t="s">
        <v>33</v>
      </c>
      <c r="C271" s="230"/>
    </row>
    <row r="272" spans="1:3" x14ac:dyDescent="0.2">
      <c r="A272" t="s">
        <v>417</v>
      </c>
      <c r="B272" t="s">
        <v>33</v>
      </c>
      <c r="C272" s="230"/>
    </row>
    <row r="273" spans="1:3" x14ac:dyDescent="0.2">
      <c r="A273" t="s">
        <v>245</v>
      </c>
      <c r="B273" t="s">
        <v>33</v>
      </c>
      <c r="C273" s="230"/>
    </row>
    <row r="274" spans="1:3" x14ac:dyDescent="0.2">
      <c r="A274" t="s">
        <v>35</v>
      </c>
      <c r="B274" t="s">
        <v>84</v>
      </c>
      <c r="C274" s="230"/>
    </row>
    <row r="275" spans="1:3" x14ac:dyDescent="0.2">
      <c r="A275" t="s">
        <v>246</v>
      </c>
      <c r="B275" t="s">
        <v>84</v>
      </c>
      <c r="C275" s="230"/>
    </row>
    <row r="276" spans="1:3" x14ac:dyDescent="0.2">
      <c r="A276" t="s">
        <v>247</v>
      </c>
      <c r="B276" t="s">
        <v>84</v>
      </c>
      <c r="C276" s="230"/>
    </row>
    <row r="277" spans="1:3" x14ac:dyDescent="0.2">
      <c r="A277" t="s">
        <v>248</v>
      </c>
      <c r="B277" t="s">
        <v>84</v>
      </c>
      <c r="C277" s="230"/>
    </row>
    <row r="278" spans="1:3" x14ac:dyDescent="0.2">
      <c r="A278" s="7" t="s">
        <v>249</v>
      </c>
      <c r="B278" t="s">
        <v>84</v>
      </c>
      <c r="C278" s="230"/>
    </row>
    <row r="279" spans="1:3" x14ac:dyDescent="0.2">
      <c r="A279" t="s">
        <v>250</v>
      </c>
      <c r="B279" t="s">
        <v>64</v>
      </c>
      <c r="C279" s="230"/>
    </row>
    <row r="280" spans="1:3" x14ac:dyDescent="0.2">
      <c r="A280" t="s">
        <v>251</v>
      </c>
      <c r="B280" t="s">
        <v>65</v>
      </c>
      <c r="C280" s="230"/>
    </row>
    <row r="281" spans="1:3" x14ac:dyDescent="0.2">
      <c r="A281" t="s">
        <v>299</v>
      </c>
      <c r="B281" t="s">
        <v>65</v>
      </c>
      <c r="C281" s="230"/>
    </row>
    <row r="282" spans="1:3" x14ac:dyDescent="0.2">
      <c r="A282" t="s">
        <v>252</v>
      </c>
      <c r="B282" t="s">
        <v>65</v>
      </c>
      <c r="C282" s="230"/>
    </row>
    <row r="283" spans="1:3" x14ac:dyDescent="0.2">
      <c r="A283" t="s">
        <v>253</v>
      </c>
      <c r="B283" t="s">
        <v>65</v>
      </c>
      <c r="C283" s="230"/>
    </row>
    <row r="284" spans="1:3" x14ac:dyDescent="0.2">
      <c r="A284" t="s">
        <v>23</v>
      </c>
      <c r="B284" t="s">
        <v>23</v>
      </c>
      <c r="C284" s="230"/>
    </row>
    <row r="285" spans="1:3" x14ac:dyDescent="0.2">
      <c r="A285" t="s">
        <v>254</v>
      </c>
      <c r="B285" t="s">
        <v>23</v>
      </c>
      <c r="C285" s="230"/>
    </row>
    <row r="286" spans="1:3" x14ac:dyDescent="0.2">
      <c r="A286" t="s">
        <v>255</v>
      </c>
      <c r="B286" t="s">
        <v>23</v>
      </c>
      <c r="C286" s="230"/>
    </row>
    <row r="287" spans="1:3" x14ac:dyDescent="0.2">
      <c r="A287" t="s">
        <v>256</v>
      </c>
      <c r="B287" t="s">
        <v>23</v>
      </c>
      <c r="C287" s="230"/>
    </row>
    <row r="288" spans="1:3" x14ac:dyDescent="0.2">
      <c r="A288" t="s">
        <v>257</v>
      </c>
      <c r="B288" t="s">
        <v>23</v>
      </c>
      <c r="C288" s="230"/>
    </row>
    <row r="289" spans="1:3" x14ac:dyDescent="0.2">
      <c r="A289" t="s">
        <v>258</v>
      </c>
      <c r="B289" t="s">
        <v>23</v>
      </c>
      <c r="C289" s="230"/>
    </row>
    <row r="290" spans="1:3" x14ac:dyDescent="0.2">
      <c r="A290" s="7" t="s">
        <v>259</v>
      </c>
      <c r="B290" t="s">
        <v>23</v>
      </c>
      <c r="C290" s="230"/>
    </row>
    <row r="291" spans="1:3" x14ac:dyDescent="0.2">
      <c r="A291" t="s">
        <v>34</v>
      </c>
      <c r="B291" t="s">
        <v>34</v>
      </c>
      <c r="C291" s="230"/>
    </row>
    <row r="292" spans="1:3" x14ac:dyDescent="0.2">
      <c r="A292" t="s">
        <v>260</v>
      </c>
      <c r="B292" t="s">
        <v>34</v>
      </c>
      <c r="C292" s="230"/>
    </row>
    <row r="293" spans="1:3" x14ac:dyDescent="0.2">
      <c r="A293" t="s">
        <v>261</v>
      </c>
      <c r="B293" t="s">
        <v>34</v>
      </c>
      <c r="C293" s="230"/>
    </row>
    <row r="294" spans="1:3" x14ac:dyDescent="0.2">
      <c r="A294" t="s">
        <v>419</v>
      </c>
      <c r="B294" t="s">
        <v>34</v>
      </c>
      <c r="C294" s="230"/>
    </row>
    <row r="295" spans="1:3" x14ac:dyDescent="0.2">
      <c r="A295" t="s">
        <v>262</v>
      </c>
      <c r="B295" t="s">
        <v>34</v>
      </c>
      <c r="C295" s="230"/>
    </row>
    <row r="296" spans="1:3" x14ac:dyDescent="0.2">
      <c r="A296" t="s">
        <v>263</v>
      </c>
      <c r="B296" t="s">
        <v>34</v>
      </c>
      <c r="C296" s="230"/>
    </row>
    <row r="297" spans="1:3" x14ac:dyDescent="0.2">
      <c r="A297" t="s">
        <v>264</v>
      </c>
      <c r="B297" t="s">
        <v>34</v>
      </c>
      <c r="C297" s="230"/>
    </row>
    <row r="298" spans="1:3" x14ac:dyDescent="0.2">
      <c r="A298" t="s">
        <v>265</v>
      </c>
      <c r="B298" t="s">
        <v>34</v>
      </c>
      <c r="C298" s="230"/>
    </row>
    <row r="299" spans="1:3" x14ac:dyDescent="0.2">
      <c r="A299" t="s">
        <v>24</v>
      </c>
      <c r="B299" t="s">
        <v>24</v>
      </c>
      <c r="C299" s="230"/>
    </row>
    <row r="300" spans="1:3" x14ac:dyDescent="0.2">
      <c r="A300" t="s">
        <v>266</v>
      </c>
      <c r="B300" t="s">
        <v>24</v>
      </c>
      <c r="C300" s="230"/>
    </row>
    <row r="301" spans="1:3" x14ac:dyDescent="0.2">
      <c r="A301" s="7" t="s">
        <v>600</v>
      </c>
      <c r="B301" t="s">
        <v>24</v>
      </c>
      <c r="C301" s="230"/>
    </row>
    <row r="302" spans="1:3" x14ac:dyDescent="0.2">
      <c r="A302" t="s">
        <v>267</v>
      </c>
      <c r="B302" t="s">
        <v>24</v>
      </c>
      <c r="C302" s="230"/>
    </row>
    <row r="303" spans="1:3" x14ac:dyDescent="0.2">
      <c r="A303" t="s">
        <v>421</v>
      </c>
      <c r="B303" t="s">
        <v>24</v>
      </c>
      <c r="C303" s="230"/>
    </row>
    <row r="304" spans="1:3" x14ac:dyDescent="0.2">
      <c r="A304" t="s">
        <v>268</v>
      </c>
      <c r="B304" t="s">
        <v>66</v>
      </c>
      <c r="C304" s="230"/>
    </row>
    <row r="305" spans="1:3" x14ac:dyDescent="0.2">
      <c r="A305" t="s">
        <v>269</v>
      </c>
      <c r="B305" t="s">
        <v>66</v>
      </c>
      <c r="C305" s="230"/>
    </row>
    <row r="306" spans="1:3" x14ac:dyDescent="0.2">
      <c r="A306" t="s">
        <v>25</v>
      </c>
      <c r="B306" t="s">
        <v>25</v>
      </c>
      <c r="C306" s="230"/>
    </row>
    <row r="307" spans="1:3" x14ac:dyDescent="0.2">
      <c r="A307" t="s">
        <v>270</v>
      </c>
      <c r="B307" t="s">
        <v>25</v>
      </c>
      <c r="C307" s="230"/>
    </row>
    <row r="308" spans="1:3" x14ac:dyDescent="0.2">
      <c r="A308" t="s">
        <v>424</v>
      </c>
      <c r="B308" t="s">
        <v>25</v>
      </c>
      <c r="C308" s="230"/>
    </row>
    <row r="309" spans="1:3" x14ac:dyDescent="0.2">
      <c r="A309" t="s">
        <v>271</v>
      </c>
      <c r="B309" t="s">
        <v>25</v>
      </c>
      <c r="C309" s="230"/>
    </row>
    <row r="310" spans="1:3" x14ac:dyDescent="0.2">
      <c r="A310" t="s">
        <v>272</v>
      </c>
      <c r="B310" t="s">
        <v>25</v>
      </c>
      <c r="C310" s="230"/>
    </row>
    <row r="311" spans="1:3" x14ac:dyDescent="0.2">
      <c r="A311" t="s">
        <v>273</v>
      </c>
      <c r="B311" t="s">
        <v>25</v>
      </c>
      <c r="C311" s="230"/>
    </row>
    <row r="312" spans="1:3" x14ac:dyDescent="0.2">
      <c r="A312" t="s">
        <v>274</v>
      </c>
      <c r="B312" t="s">
        <v>25</v>
      </c>
      <c r="C312" s="230"/>
    </row>
    <row r="313" spans="1:3" x14ac:dyDescent="0.2">
      <c r="A313" t="s">
        <v>275</v>
      </c>
      <c r="B313" t="s">
        <v>25</v>
      </c>
      <c r="C313" s="230"/>
    </row>
    <row r="314" spans="1:3" x14ac:dyDescent="0.2">
      <c r="A314" t="s">
        <v>276</v>
      </c>
      <c r="B314" t="s">
        <v>25</v>
      </c>
      <c r="C314" s="230"/>
    </row>
    <row r="315" spans="1:3" x14ac:dyDescent="0.2">
      <c r="A315" s="7" t="s">
        <v>277</v>
      </c>
      <c r="B315" t="s">
        <v>79</v>
      </c>
      <c r="C315" s="230"/>
    </row>
    <row r="316" spans="1:3" x14ac:dyDescent="0.2">
      <c r="A316" t="s">
        <v>278</v>
      </c>
      <c r="B316" t="s">
        <v>68</v>
      </c>
      <c r="C316" s="230"/>
    </row>
    <row r="317" spans="1:3" x14ac:dyDescent="0.2">
      <c r="A317" t="s">
        <v>279</v>
      </c>
      <c r="B317" t="s">
        <v>68</v>
      </c>
      <c r="C317" s="230"/>
    </row>
    <row r="318" spans="1:3" x14ac:dyDescent="0.2">
      <c r="A318" t="s">
        <v>280</v>
      </c>
      <c r="B318" t="s">
        <v>68</v>
      </c>
      <c r="C318" s="230"/>
    </row>
    <row r="319" spans="1:3" x14ac:dyDescent="0.2">
      <c r="A319" t="s">
        <v>281</v>
      </c>
      <c r="B319" t="s">
        <v>68</v>
      </c>
      <c r="C319" s="230"/>
    </row>
    <row r="320" spans="1:3" x14ac:dyDescent="0.2">
      <c r="A320" t="s">
        <v>282</v>
      </c>
      <c r="B320" t="s">
        <v>69</v>
      </c>
      <c r="C320" s="230"/>
    </row>
    <row r="321" spans="1:3" x14ac:dyDescent="0.2">
      <c r="A321" t="s">
        <v>283</v>
      </c>
      <c r="B321" t="s">
        <v>69</v>
      </c>
      <c r="C321" s="230"/>
    </row>
    <row r="322" spans="1:3" x14ac:dyDescent="0.2">
      <c r="A322" t="s">
        <v>284</v>
      </c>
      <c r="B322" t="s">
        <v>69</v>
      </c>
      <c r="C322" s="230"/>
    </row>
    <row r="323" spans="1:3" x14ac:dyDescent="0.2">
      <c r="A323" t="s">
        <v>75</v>
      </c>
      <c r="B323" t="s">
        <v>70</v>
      </c>
      <c r="C323" s="230"/>
    </row>
    <row r="324" spans="1:3" x14ac:dyDescent="0.2">
      <c r="A324" t="s">
        <v>285</v>
      </c>
      <c r="B324" t="s">
        <v>70</v>
      </c>
      <c r="C324" s="230"/>
    </row>
    <row r="325" spans="1:3" x14ac:dyDescent="0.2">
      <c r="A325" t="s">
        <v>286</v>
      </c>
      <c r="B325" t="s">
        <v>70</v>
      </c>
      <c r="C325" s="230"/>
    </row>
    <row r="326" spans="1:3" ht="409.6" customHeight="1" x14ac:dyDescent="0.2">
      <c r="A326" s="229" t="s">
        <v>634</v>
      </c>
      <c r="B326" s="229"/>
      <c r="C326" s="230"/>
    </row>
  </sheetData>
  <mergeCells count="2">
    <mergeCell ref="C1:C326"/>
    <mergeCell ref="A326:B3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85" zoomScaleNormal="85" workbookViewId="0">
      <pane ySplit="7" topLeftCell="A8" activePane="bottomLeft" state="frozen"/>
      <selection activeCell="A31" sqref="A31"/>
      <selection pane="bottomLeft" activeCell="I11" sqref="I11"/>
    </sheetView>
  </sheetViews>
  <sheetFormatPr defaultColWidth="9.33203125" defaultRowHeight="12" x14ac:dyDescent="0.2"/>
  <cols>
    <col min="1" max="3" width="9.33203125" style="231" hidden="1" customWidth="1"/>
    <col min="4" max="4" width="40.83203125" style="1" customWidth="1"/>
    <col min="5" max="5" width="22.83203125" style="25" customWidth="1"/>
    <col min="6" max="6" width="22.83203125" style="5" customWidth="1"/>
    <col min="7" max="7" width="44.6640625" style="5" customWidth="1"/>
    <col min="8" max="8" width="40.1640625" style="22" customWidth="1"/>
    <col min="9" max="9" width="30.83203125" style="5" customWidth="1"/>
    <col min="10" max="10" width="22.83203125" style="6" customWidth="1"/>
    <col min="11" max="11" width="30.83203125" style="5" customWidth="1"/>
    <col min="12" max="12" width="7.33203125" style="21" customWidth="1"/>
    <col min="13" max="13" width="9" style="21" customWidth="1"/>
    <col min="14" max="14" width="3.6640625" style="11" customWidth="1"/>
    <col min="15" max="15" width="6.83203125" style="14" customWidth="1"/>
    <col min="16" max="16" width="8.33203125" style="13" hidden="1" customWidth="1"/>
    <col min="17" max="17" width="22.33203125" style="13" hidden="1" customWidth="1"/>
    <col min="18" max="18" width="13.6640625" style="14" customWidth="1"/>
    <col min="19" max="21" width="9.33203125" style="1" customWidth="1"/>
    <col min="22" max="16384" width="9.33203125" style="1"/>
  </cols>
  <sheetData>
    <row r="1" spans="1:18" s="6" customFormat="1" ht="54" customHeight="1" thickTop="1" x14ac:dyDescent="0.2">
      <c r="A1" s="231" t="s">
        <v>78</v>
      </c>
      <c r="B1" s="231"/>
      <c r="C1" s="231"/>
      <c r="D1" s="243" t="s">
        <v>620</v>
      </c>
      <c r="E1" s="244"/>
      <c r="F1" s="244"/>
      <c r="G1" s="244"/>
      <c r="H1" s="244"/>
      <c r="I1" s="244"/>
      <c r="J1" s="244"/>
      <c r="K1" s="245"/>
      <c r="L1" s="241" t="s">
        <v>78</v>
      </c>
      <c r="M1" s="242"/>
      <c r="N1" s="242"/>
      <c r="O1" s="242"/>
      <c r="P1" s="10"/>
      <c r="Q1" s="10"/>
      <c r="R1" s="11"/>
    </row>
    <row r="2" spans="1:18" s="2" customFormat="1" ht="25.35" customHeight="1" x14ac:dyDescent="0.2">
      <c r="A2" s="231"/>
      <c r="B2" s="231"/>
      <c r="C2" s="231"/>
      <c r="D2" s="246" t="s">
        <v>618</v>
      </c>
      <c r="E2" s="247"/>
      <c r="F2" s="247"/>
      <c r="G2" s="247"/>
      <c r="H2" s="247"/>
      <c r="I2" s="247"/>
      <c r="J2" s="247"/>
      <c r="K2" s="45">
        <f>'Sales &amp; Purchases Data '!K4</f>
        <v>0</v>
      </c>
      <c r="L2" s="241"/>
      <c r="M2" s="242"/>
      <c r="N2" s="242"/>
      <c r="O2" s="242"/>
      <c r="P2" s="10"/>
      <c r="Q2" s="10"/>
      <c r="R2" s="12"/>
    </row>
    <row r="3" spans="1:18" s="2" customFormat="1" ht="25.35" customHeight="1" x14ac:dyDescent="0.2">
      <c r="A3" s="231"/>
      <c r="B3" s="231"/>
      <c r="C3" s="231"/>
      <c r="D3" s="248" t="s">
        <v>491</v>
      </c>
      <c r="E3" s="249"/>
      <c r="F3" s="249"/>
      <c r="G3" s="249"/>
      <c r="H3" s="249"/>
      <c r="I3" s="249"/>
      <c r="J3" s="249"/>
      <c r="K3" s="46">
        <f>'Sales &amp; Purchases Data '!K5</f>
        <v>0</v>
      </c>
      <c r="L3" s="241"/>
      <c r="M3" s="242"/>
      <c r="N3" s="242"/>
      <c r="O3" s="242"/>
      <c r="P3" s="10"/>
      <c r="Q3" s="10"/>
      <c r="R3" s="12"/>
    </row>
    <row r="4" spans="1:18" s="2" customFormat="1" ht="25.35" customHeight="1" x14ac:dyDescent="0.2">
      <c r="A4" s="231"/>
      <c r="B4" s="231"/>
      <c r="C4" s="231"/>
      <c r="D4" s="233" t="s">
        <v>496</v>
      </c>
      <c r="E4" s="234"/>
      <c r="F4" s="234"/>
      <c r="G4" s="234"/>
      <c r="H4" s="234"/>
      <c r="I4" s="234"/>
      <c r="J4" s="234"/>
      <c r="K4" s="47">
        <f>K2-K3</f>
        <v>0</v>
      </c>
      <c r="L4" s="241"/>
      <c r="M4" s="242"/>
      <c r="N4" s="242"/>
      <c r="O4" s="242"/>
      <c r="P4" s="10"/>
      <c r="Q4" s="10"/>
      <c r="R4" s="12"/>
    </row>
    <row r="5" spans="1:18" ht="17.25" customHeight="1" x14ac:dyDescent="0.2">
      <c r="D5" s="235" t="s">
        <v>78</v>
      </c>
      <c r="E5" s="236"/>
      <c r="F5" s="236"/>
      <c r="G5" s="237"/>
      <c r="H5" s="252" t="s">
        <v>77</v>
      </c>
      <c r="I5" s="253"/>
      <c r="J5" s="253"/>
      <c r="K5" s="250">
        <f>K4-(SUM(G8:G351))</f>
        <v>0</v>
      </c>
      <c r="L5" s="241"/>
      <c r="M5" s="242"/>
      <c r="N5" s="242"/>
      <c r="O5" s="242"/>
    </row>
    <row r="6" spans="1:18" s="7" customFormat="1" ht="7.5" customHeight="1" thickBot="1" x14ac:dyDescent="0.25">
      <c r="A6" s="231"/>
      <c r="B6" s="231"/>
      <c r="C6" s="231"/>
      <c r="D6" s="238"/>
      <c r="E6" s="239"/>
      <c r="F6" s="239"/>
      <c r="G6" s="240"/>
      <c r="H6" s="252"/>
      <c r="I6" s="253"/>
      <c r="J6" s="253"/>
      <c r="K6" s="251"/>
      <c r="L6" s="241"/>
      <c r="M6" s="242"/>
      <c r="N6" s="242"/>
      <c r="O6" s="242"/>
      <c r="P6" s="16"/>
      <c r="Q6" s="16"/>
      <c r="R6" s="15"/>
    </row>
    <row r="7" spans="1:18" s="3" customFormat="1" ht="47.25" customHeight="1" thickTop="1" thickBot="1" x14ac:dyDescent="0.25">
      <c r="A7" s="231"/>
      <c r="B7" s="231"/>
      <c r="C7" s="231"/>
      <c r="D7" s="142" t="s">
        <v>50</v>
      </c>
      <c r="E7" s="143" t="s">
        <v>85</v>
      </c>
      <c r="F7" s="144" t="s">
        <v>71</v>
      </c>
      <c r="G7" s="145" t="s">
        <v>48</v>
      </c>
      <c r="H7" s="151" t="s">
        <v>497</v>
      </c>
      <c r="I7" s="144" t="s">
        <v>83</v>
      </c>
      <c r="J7" s="144" t="s">
        <v>49</v>
      </c>
      <c r="K7" s="146" t="s">
        <v>28</v>
      </c>
      <c r="L7" s="241"/>
      <c r="M7" s="242"/>
      <c r="N7" s="242"/>
      <c r="O7" s="242"/>
      <c r="P7" s="18" t="s">
        <v>26</v>
      </c>
      <c r="Q7" s="18" t="s">
        <v>27</v>
      </c>
      <c r="R7" s="17"/>
    </row>
    <row r="8" spans="1:18" s="4" customFormat="1" ht="18" customHeight="1" thickTop="1" x14ac:dyDescent="0.2">
      <c r="A8" s="231"/>
      <c r="B8" s="231"/>
      <c r="C8" s="231"/>
      <c r="D8" s="48" t="s">
        <v>0</v>
      </c>
      <c r="E8" s="49">
        <v>44652</v>
      </c>
      <c r="F8" s="50">
        <v>966</v>
      </c>
      <c r="G8" s="51">
        <f>IFERROR(VLOOKUP(Table2[[#This Row],[CITY CODE]],'Sales &amp; Purchases Data '!$F:$H, 2, FALSE), "$0.00")</f>
        <v>0</v>
      </c>
      <c r="H8" s="52">
        <f>IFERROR(VLOOKUP(Table2[[#This Row],[CITY CODE]],'Sales &amp; Purchases Data '!$F:$H, 3, FALSE), "$0.00")</f>
        <v>0</v>
      </c>
      <c r="I8" s="53">
        <f>IF(Table2[[#This Row],[TAXABLE AMOUNT]]= "Discontinued", H8, G8+H8)</f>
        <v>0</v>
      </c>
      <c r="J8" s="54">
        <v>0.03</v>
      </c>
      <c r="K8" s="55">
        <f t="shared" ref="K8:K89" si="0">I8*J8</f>
        <v>0</v>
      </c>
      <c r="L8" s="232" t="s">
        <v>78</v>
      </c>
      <c r="M8" s="232"/>
      <c r="N8" s="232"/>
      <c r="O8" s="232"/>
      <c r="P8" s="20" t="s">
        <v>36</v>
      </c>
      <c r="Q8" s="20" t="s">
        <v>457</v>
      </c>
      <c r="R8" s="19"/>
    </row>
    <row r="9" spans="1:18" s="4" customFormat="1" ht="18" customHeight="1" x14ac:dyDescent="0.2">
      <c r="A9" s="231"/>
      <c r="B9" s="231"/>
      <c r="C9" s="231"/>
      <c r="D9" s="56" t="s">
        <v>86</v>
      </c>
      <c r="E9" s="57">
        <v>44652</v>
      </c>
      <c r="F9" s="58">
        <v>967</v>
      </c>
      <c r="G9" s="59">
        <f>IFERROR(VLOOKUP(Table2[[#This Row],[CITY CODE]],'Sales &amp; Purchases Data '!$F:$H, 2, FALSE), "$0.00")</f>
        <v>0</v>
      </c>
      <c r="H9" s="60">
        <f>IFERROR(VLOOKUP(Table2[[#This Row],[CITY CODE]],'Sales &amp; Purchases Data '!$F:$H, 3, FALSE), "$0.00")</f>
        <v>0</v>
      </c>
      <c r="I9" s="61">
        <f>IF(Table2[[#This Row],[TAXABLE AMOUNT]]= "Discontinued", H9, G9+H9)</f>
        <v>0</v>
      </c>
      <c r="J9" s="62">
        <v>3.5000000000000003E-2</v>
      </c>
      <c r="K9" s="63">
        <f t="shared" si="0"/>
        <v>0</v>
      </c>
      <c r="L9" s="232"/>
      <c r="M9" s="232"/>
      <c r="N9" s="232"/>
      <c r="O9" s="232"/>
      <c r="P9" s="20" t="s">
        <v>36</v>
      </c>
      <c r="Q9" s="20" t="s">
        <v>458</v>
      </c>
      <c r="R9" s="19"/>
    </row>
    <row r="10" spans="1:18" s="4" customFormat="1" ht="18" customHeight="1" x14ac:dyDescent="0.2">
      <c r="A10" s="231"/>
      <c r="B10" s="231"/>
      <c r="C10" s="231"/>
      <c r="D10" s="56" t="s">
        <v>87</v>
      </c>
      <c r="E10" s="57">
        <v>44652</v>
      </c>
      <c r="F10" s="58">
        <v>968</v>
      </c>
      <c r="G10" s="59">
        <f>IFERROR(VLOOKUP(Table2[[#This Row],[CITY CODE]],'Sales &amp; Purchases Data '!$F:$H, 2, FALSE), "$0.00")</f>
        <v>0</v>
      </c>
      <c r="H10" s="60">
        <f>IFERROR(VLOOKUP(Table2[[#This Row],[CITY CODE]],'Sales &amp; Purchases Data '!$F:$H, 3, FALSE), "$0.00")</f>
        <v>0</v>
      </c>
      <c r="I10" s="61">
        <f>IF(Table2[[#This Row],[TAXABLE AMOUNT]]= "Discontinued", H10, G10+H10)</f>
        <v>0</v>
      </c>
      <c r="J10" s="62">
        <v>3.5000000000000003E-2</v>
      </c>
      <c r="K10" s="63">
        <f t="shared" si="0"/>
        <v>0</v>
      </c>
      <c r="L10" s="232"/>
      <c r="M10" s="232"/>
      <c r="N10" s="232"/>
      <c r="O10" s="232"/>
      <c r="P10" s="20" t="s">
        <v>36</v>
      </c>
      <c r="Q10" s="20" t="s">
        <v>459</v>
      </c>
      <c r="R10" s="19"/>
    </row>
    <row r="11" spans="1:18" s="4" customFormat="1" ht="18" customHeight="1" x14ac:dyDescent="0.2">
      <c r="A11" s="231"/>
      <c r="B11" s="231"/>
      <c r="C11" s="231"/>
      <c r="D11" s="56" t="s">
        <v>316</v>
      </c>
      <c r="E11" s="57">
        <v>44652</v>
      </c>
      <c r="F11" s="58">
        <v>969</v>
      </c>
      <c r="G11" s="59">
        <f>IFERROR(VLOOKUP(Table2[[#This Row],[CITY CODE]],'Sales &amp; Purchases Data '!$F:$H, 2, FALSE), "$0.00")</f>
        <v>0</v>
      </c>
      <c r="H11" s="60">
        <f>IFERROR(VLOOKUP(Table2[[#This Row],[CITY CODE]],'Sales &amp; Purchases Data '!$F:$H, 3, FALSE), "$0.00")</f>
        <v>0</v>
      </c>
      <c r="I11" s="61">
        <f>IF(Table2[[#This Row],[TAXABLE AMOUNT]]= "Discontinued", H11, G11+H11)</f>
        <v>0</v>
      </c>
      <c r="J11" s="64">
        <v>3.2500000000000001E-2</v>
      </c>
      <c r="K11" s="63">
        <f>I11*J11</f>
        <v>0</v>
      </c>
      <c r="L11" s="232"/>
      <c r="M11" s="232"/>
      <c r="N11" s="232"/>
      <c r="O11" s="232"/>
      <c r="P11" s="20" t="s">
        <v>36</v>
      </c>
      <c r="Q11" s="20" t="s">
        <v>460</v>
      </c>
      <c r="R11" s="19"/>
    </row>
    <row r="12" spans="1:18" s="4" customFormat="1" ht="18" customHeight="1" x14ac:dyDescent="0.2">
      <c r="A12" s="231"/>
      <c r="B12" s="231"/>
      <c r="C12" s="231"/>
      <c r="D12" s="65" t="s">
        <v>88</v>
      </c>
      <c r="E12" s="57">
        <v>44652</v>
      </c>
      <c r="F12" s="66">
        <v>970</v>
      </c>
      <c r="G12" s="59">
        <f>IFERROR(VLOOKUP(Table2[[#This Row],[CITY CODE]],'Sales &amp; Purchases Data '!$F:$H, 2, FALSE), "$0.00")</f>
        <v>0</v>
      </c>
      <c r="H12" s="60">
        <f>IFERROR(VLOOKUP(Table2[[#This Row],[CITY CODE]],'Sales &amp; Purchases Data '!$F:$H, 3, FALSE), "$0.00")</f>
        <v>0</v>
      </c>
      <c r="I12" s="61">
        <f>IF(Table2[[#This Row],[TAXABLE AMOUNT]]= "Discontinued", H12, G12+H12)</f>
        <v>0</v>
      </c>
      <c r="J12" s="62">
        <v>3.5000000000000003E-2</v>
      </c>
      <c r="K12" s="63">
        <f t="shared" si="0"/>
        <v>0</v>
      </c>
      <c r="L12" s="232"/>
      <c r="M12" s="232"/>
      <c r="N12" s="232"/>
      <c r="O12" s="232"/>
      <c r="P12" s="20" t="s">
        <v>36</v>
      </c>
      <c r="Q12" s="20" t="s">
        <v>461</v>
      </c>
      <c r="R12" s="19"/>
    </row>
    <row r="13" spans="1:18" s="4" customFormat="1" ht="18" customHeight="1" x14ac:dyDescent="0.2">
      <c r="A13" s="231"/>
      <c r="B13" s="231"/>
      <c r="C13" s="231"/>
      <c r="D13" s="56" t="s">
        <v>89</v>
      </c>
      <c r="E13" s="57">
        <v>44652</v>
      </c>
      <c r="F13" s="58">
        <v>971</v>
      </c>
      <c r="G13" s="59">
        <f>IFERROR(VLOOKUP(Table2[[#This Row],[CITY CODE]],'Sales &amp; Purchases Data '!$F:$H, 2, FALSE), "$0.00")</f>
        <v>0</v>
      </c>
      <c r="H13" s="60">
        <f>IFERROR(VLOOKUP(Table2[[#This Row],[CITY CODE]],'Sales &amp; Purchases Data '!$F:$H, 3, FALSE), "$0.00")</f>
        <v>0</v>
      </c>
      <c r="I13" s="61">
        <f>IF(Table2[[#This Row],[TAXABLE AMOUNT]]= "Discontinued", H13, G13+H13)</f>
        <v>0</v>
      </c>
      <c r="J13" s="62">
        <v>3.5000000000000003E-2</v>
      </c>
      <c r="K13" s="63">
        <f t="shared" si="0"/>
        <v>0</v>
      </c>
      <c r="L13" s="232"/>
      <c r="M13" s="232"/>
      <c r="N13" s="232"/>
      <c r="O13" s="232"/>
      <c r="P13" s="20" t="s">
        <v>36</v>
      </c>
      <c r="Q13" s="20" t="s">
        <v>462</v>
      </c>
      <c r="R13" s="19"/>
    </row>
    <row r="14" spans="1:18" s="4" customFormat="1" ht="18" customHeight="1" x14ac:dyDescent="0.2">
      <c r="A14" s="231"/>
      <c r="B14" s="231"/>
      <c r="C14" s="231"/>
      <c r="D14" s="56" t="s">
        <v>90</v>
      </c>
      <c r="E14" s="57">
        <v>44652</v>
      </c>
      <c r="F14" s="58">
        <v>972</v>
      </c>
      <c r="G14" s="59">
        <f>IFERROR(VLOOKUP(Table2[[#This Row],[CITY CODE]],'Sales &amp; Purchases Data '!$F:$H, 2, FALSE), "$0.00")</f>
        <v>0</v>
      </c>
      <c r="H14" s="60">
        <f>IFERROR(VLOOKUP(Table2[[#This Row],[CITY CODE]],'Sales &amp; Purchases Data '!$F:$H, 3, FALSE), "$0.00")</f>
        <v>0</v>
      </c>
      <c r="I14" s="61">
        <f>IF(Table2[[#This Row],[TAXABLE AMOUNT]]= "Discontinued", H14, G14+H14)</f>
        <v>0</v>
      </c>
      <c r="J14" s="62">
        <v>3.5000000000000003E-2</v>
      </c>
      <c r="K14" s="63">
        <f t="shared" si="0"/>
        <v>0</v>
      </c>
      <c r="L14" s="232"/>
      <c r="M14" s="232"/>
      <c r="N14" s="232"/>
      <c r="O14" s="232"/>
      <c r="P14" s="20" t="s">
        <v>36</v>
      </c>
      <c r="Q14" s="20" t="s">
        <v>463</v>
      </c>
      <c r="R14" s="19"/>
    </row>
    <row r="15" spans="1:18" s="4" customFormat="1" ht="18" customHeight="1" x14ac:dyDescent="0.2">
      <c r="A15" s="231"/>
      <c r="B15" s="231"/>
      <c r="C15" s="231"/>
      <c r="D15" s="56" t="s">
        <v>91</v>
      </c>
      <c r="E15" s="57">
        <v>44652</v>
      </c>
      <c r="F15" s="58">
        <v>973</v>
      </c>
      <c r="G15" s="59">
        <f>IFERROR(VLOOKUP(Table2[[#This Row],[CITY CODE]],'Sales &amp; Purchases Data '!$F:$H, 2, FALSE), "$0.00")</f>
        <v>0</v>
      </c>
      <c r="H15" s="60">
        <f>IFERROR(VLOOKUP(Table2[[#This Row],[CITY CODE]],'Sales &amp; Purchases Data '!$F:$H, 3, FALSE), "$0.00")</f>
        <v>0</v>
      </c>
      <c r="I15" s="61">
        <f>IF(Table2[[#This Row],[TAXABLE AMOUNT]]= "Discontinued", H15, G15+H15)</f>
        <v>0</v>
      </c>
      <c r="J15" s="62">
        <v>3.5000000000000003E-2</v>
      </c>
      <c r="K15" s="63">
        <f t="shared" si="0"/>
        <v>0</v>
      </c>
      <c r="L15" s="232"/>
      <c r="M15" s="232"/>
      <c r="N15" s="232"/>
      <c r="O15" s="232"/>
      <c r="P15" s="20" t="s">
        <v>36</v>
      </c>
      <c r="Q15" s="20" t="s">
        <v>464</v>
      </c>
      <c r="R15" s="19"/>
    </row>
    <row r="16" spans="1:18" s="4" customFormat="1" ht="18" customHeight="1" x14ac:dyDescent="0.2">
      <c r="A16" s="231"/>
      <c r="B16" s="231"/>
      <c r="C16" s="231"/>
      <c r="D16" s="67" t="s">
        <v>1</v>
      </c>
      <c r="E16" s="57"/>
      <c r="F16" s="58">
        <v>194</v>
      </c>
      <c r="G16" s="59">
        <f>IFERROR(VLOOKUP(Table2[[#This Row],[CITY CODE]],'Sales &amp; Purchases Data '!$F:$H, 2, FALSE), "$0.00")</f>
        <v>0</v>
      </c>
      <c r="H16" s="60">
        <f>IFERROR(VLOOKUP(Table2[[#This Row],[CITY CODE]],'Sales &amp; Purchases Data '!$F:$H, 3, FALSE), "$0.00")</f>
        <v>0</v>
      </c>
      <c r="I16" s="61">
        <f>IF(Table2[[#This Row],[TAXABLE AMOUNT]]= "Discontinued", H16, G16+H16)</f>
        <v>0</v>
      </c>
      <c r="J16" s="62">
        <v>5.0000000000000001E-3</v>
      </c>
      <c r="K16" s="63">
        <f t="shared" si="0"/>
        <v>0</v>
      </c>
      <c r="L16" s="232"/>
      <c r="M16" s="232"/>
      <c r="N16" s="232"/>
      <c r="O16" s="232"/>
      <c r="P16" s="20" t="s">
        <v>37</v>
      </c>
      <c r="Q16" s="20" t="s">
        <v>44</v>
      </c>
      <c r="R16" s="19"/>
    </row>
    <row r="17" spans="1:18" s="4" customFormat="1" ht="18" customHeight="1" thickBot="1" x14ac:dyDescent="0.25">
      <c r="A17" s="231"/>
      <c r="B17" s="231"/>
      <c r="C17" s="231"/>
      <c r="D17" s="203" t="s">
        <v>668</v>
      </c>
      <c r="E17" s="99">
        <v>45658</v>
      </c>
      <c r="F17" s="204" t="s">
        <v>667</v>
      </c>
      <c r="G17" s="196">
        <f>IFERROR(VLOOKUP(Table2[[#This Row],[CITY CODE]],'Sales &amp; Purchases Data '!$F:$H, 2, FALSE), "$0.00")</f>
        <v>0</v>
      </c>
      <c r="H17" s="198">
        <f>IFERROR(VLOOKUP(Table2[[#This Row],[CITY CODE]],'Sales &amp; Purchases Data '!$F:$H, 3, FALSE), "$0.00")</f>
        <v>0</v>
      </c>
      <c r="I17" s="199">
        <f>IF(Table2[[#This Row],[TAXABLE AMOUNT]]= "Discontinued", H17, G17+H17)</f>
        <v>0</v>
      </c>
      <c r="J17" s="205">
        <v>7.4999999999999997E-3</v>
      </c>
      <c r="K17" s="202">
        <f t="shared" si="0"/>
        <v>0</v>
      </c>
      <c r="L17" s="232"/>
      <c r="M17" s="232"/>
      <c r="N17" s="232"/>
      <c r="O17" s="232"/>
      <c r="P17" s="20" t="s">
        <v>37</v>
      </c>
      <c r="Q17" s="20" t="s">
        <v>669</v>
      </c>
      <c r="R17" s="19"/>
    </row>
    <row r="18" spans="1:18" s="4" customFormat="1" ht="18" customHeight="1" thickTop="1" x14ac:dyDescent="0.2">
      <c r="A18" s="231"/>
      <c r="B18" s="231"/>
      <c r="C18" s="231"/>
      <c r="D18" s="68" t="s">
        <v>51</v>
      </c>
      <c r="E18" s="194"/>
      <c r="F18" s="69"/>
      <c r="G18" s="195"/>
      <c r="H18" s="197"/>
      <c r="I18" s="197"/>
      <c r="J18" s="200"/>
      <c r="K18" s="201"/>
      <c r="L18" s="232"/>
      <c r="M18" s="232"/>
      <c r="N18" s="232"/>
      <c r="O18" s="232"/>
      <c r="P18" s="20"/>
      <c r="Q18" s="20"/>
      <c r="R18" s="19"/>
    </row>
    <row r="19" spans="1:18" s="4" customFormat="1" ht="18" customHeight="1" x14ac:dyDescent="0.2">
      <c r="A19" s="231"/>
      <c r="B19" s="231"/>
      <c r="C19" s="231"/>
      <c r="D19" s="56" t="s">
        <v>513</v>
      </c>
      <c r="E19" s="57">
        <v>45017</v>
      </c>
      <c r="F19" s="58" t="s">
        <v>514</v>
      </c>
      <c r="G19" s="59">
        <f>IFERROR(VLOOKUP(Table2[[#This Row],[CITY CODE]],'Sales &amp; Purchases Data '!$F:$H, 2, FALSE), "$0.00")</f>
        <v>0</v>
      </c>
      <c r="H19" s="60">
        <f>IFERROR(VLOOKUP(Table2[[#This Row],[CITY CODE]],'Sales &amp; Purchases Data '!$F:$H, 3, FALSE), "$0.00")</f>
        <v>0</v>
      </c>
      <c r="I19" s="61">
        <f>IF(Table2[[#This Row],[TAXABLE AMOUNT]]= "Discontinued", H19, G19+H19)</f>
        <v>0</v>
      </c>
      <c r="J19" s="76">
        <v>0.01</v>
      </c>
      <c r="K19" s="63">
        <f t="shared" si="0"/>
        <v>0</v>
      </c>
      <c r="L19" s="232"/>
      <c r="M19" s="232"/>
      <c r="N19" s="232"/>
      <c r="O19" s="232"/>
      <c r="P19" s="20" t="s">
        <v>38</v>
      </c>
      <c r="Q19" s="20" t="s">
        <v>516</v>
      </c>
      <c r="R19" s="19"/>
    </row>
    <row r="20" spans="1:18" s="4" customFormat="1" ht="18" customHeight="1" x14ac:dyDescent="0.2">
      <c r="A20" s="231"/>
      <c r="B20" s="231"/>
      <c r="C20" s="231"/>
      <c r="D20" s="179" t="s">
        <v>92</v>
      </c>
      <c r="E20" s="74"/>
      <c r="F20" s="66">
        <v>649</v>
      </c>
      <c r="G20" s="59">
        <f>IFERROR(VLOOKUP(Table2[[#This Row],[CITY CODE]],'Sales &amp; Purchases Data '!$F:$H, 2, FALSE), "$0.00")</f>
        <v>0</v>
      </c>
      <c r="H20" s="60">
        <f>IFERROR(VLOOKUP(Table2[[#This Row],[CITY CODE]],'Sales &amp; Purchases Data '!$F:$H, 3, FALSE), "$0.00")</f>
        <v>0</v>
      </c>
      <c r="I20" s="75">
        <f>IF(Table2[[#This Row],[TAXABLE AMOUNT]]= "Discontinued", H20, G20+H20)</f>
        <v>0</v>
      </c>
      <c r="J20" s="76">
        <v>0.01</v>
      </c>
      <c r="K20" s="77">
        <f t="shared" si="0"/>
        <v>0</v>
      </c>
      <c r="L20" s="232"/>
      <c r="M20" s="232"/>
      <c r="N20" s="232"/>
      <c r="O20" s="232"/>
      <c r="P20" s="20" t="s">
        <v>38</v>
      </c>
      <c r="Q20" s="20" t="s">
        <v>45</v>
      </c>
      <c r="R20" s="19"/>
    </row>
    <row r="21" spans="1:18" s="4" customFormat="1" ht="18" customHeight="1" thickBot="1" x14ac:dyDescent="0.25">
      <c r="A21" s="231"/>
      <c r="B21" s="231"/>
      <c r="C21" s="231"/>
      <c r="D21" s="56" t="s">
        <v>287</v>
      </c>
      <c r="E21" s="57"/>
      <c r="F21" s="58">
        <v>381</v>
      </c>
      <c r="G21" s="59">
        <f>IFERROR(VLOOKUP(Table2[[#This Row],[CITY CODE]],'Sales &amp; Purchases Data '!$F:$H, 2, FALSE), "$0.00")</f>
        <v>0</v>
      </c>
      <c r="H21" s="60">
        <f>IFERROR(VLOOKUP(Table2[[#This Row],[CITY CODE]],'Sales &amp; Purchases Data '!$F:$H, 3, FALSE), "$0.00")</f>
        <v>0</v>
      </c>
      <c r="I21" s="61">
        <f>IF(Table2[[#This Row],[TAXABLE AMOUNT]]= "Discontinued", H21, G21+H21)</f>
        <v>0</v>
      </c>
      <c r="J21" s="62">
        <v>5.0000000000000001E-3</v>
      </c>
      <c r="K21" s="63">
        <f t="shared" si="0"/>
        <v>0</v>
      </c>
      <c r="L21" s="232"/>
      <c r="M21" s="232"/>
      <c r="N21" s="232"/>
      <c r="O21" s="232"/>
      <c r="P21" s="20" t="s">
        <v>38</v>
      </c>
      <c r="Q21" s="20" t="s">
        <v>46</v>
      </c>
      <c r="R21" s="19"/>
    </row>
    <row r="22" spans="1:18" s="4" customFormat="1" ht="18" customHeight="1" thickTop="1" x14ac:dyDescent="0.2">
      <c r="A22" s="231"/>
      <c r="B22" s="231"/>
      <c r="C22" s="231"/>
      <c r="D22" s="48" t="s">
        <v>52</v>
      </c>
      <c r="E22" s="49">
        <v>45566</v>
      </c>
      <c r="F22" s="50" t="s">
        <v>635</v>
      </c>
      <c r="G22" s="51">
        <f>IFERROR(VLOOKUP(Table2[[#This Row],[CITY CODE]],'Sales &amp; Purchases Data '!$F:$H, 2, FALSE), "$0.00")</f>
        <v>0</v>
      </c>
      <c r="H22" s="52">
        <f>IFERROR(VLOOKUP(Table2[[#This Row],[CITY CODE]],'Sales &amp; Purchases Data '!$F:$H, 3, FALSE), "$0.00")</f>
        <v>0</v>
      </c>
      <c r="I22" s="53">
        <f>IF(Table2[[#This Row],[TAXABLE AMOUNT]]= "Discontinued", H22, G22+H22)</f>
        <v>0</v>
      </c>
      <c r="J22" s="54">
        <v>0.01</v>
      </c>
      <c r="K22" s="55">
        <f t="shared" ref="K22" si="1">I22*J22</f>
        <v>0</v>
      </c>
      <c r="L22" s="232"/>
      <c r="M22" s="232"/>
      <c r="N22" s="232"/>
      <c r="O22" s="232"/>
      <c r="P22" s="20" t="s">
        <v>39</v>
      </c>
      <c r="Q22" s="20" t="s">
        <v>664</v>
      </c>
      <c r="R22" s="19"/>
    </row>
    <row r="23" spans="1:18" s="4" customFormat="1" ht="18" customHeight="1" x14ac:dyDescent="0.2">
      <c r="A23" s="231"/>
      <c r="B23" s="231"/>
      <c r="C23" s="231"/>
      <c r="D23" s="180" t="s">
        <v>93</v>
      </c>
      <c r="E23" s="74">
        <v>45566</v>
      </c>
      <c r="F23" s="66" t="s">
        <v>636</v>
      </c>
      <c r="G23" s="59">
        <f>IFERROR(VLOOKUP(Table2[[#This Row],[CITY CODE]],'Sales &amp; Purchases Data '!$F:$H, 2, FALSE), "$0.00")</f>
        <v>0</v>
      </c>
      <c r="H23" s="78">
        <f>IFERROR(VLOOKUP(Table2[[#This Row],[CITY CODE]],'Sales &amp; Purchases Data '!$F:$H, 3, FALSE), "$0.00")</f>
        <v>0</v>
      </c>
      <c r="I23" s="61">
        <f>IF(Table2[[#This Row],[TAXABLE AMOUNT]]= "Discontinued", H23, G23+H23)</f>
        <v>0</v>
      </c>
      <c r="J23" s="79">
        <v>1.4999999999999999E-2</v>
      </c>
      <c r="K23" s="77">
        <f t="shared" si="0"/>
        <v>0</v>
      </c>
      <c r="L23" s="232"/>
      <c r="M23" s="232"/>
      <c r="N23" s="232"/>
      <c r="O23" s="232"/>
      <c r="P23" s="20" t="s">
        <v>39</v>
      </c>
      <c r="Q23" s="20" t="s">
        <v>657</v>
      </c>
      <c r="R23" s="19"/>
    </row>
    <row r="24" spans="1:18" s="4" customFormat="1" ht="18" customHeight="1" x14ac:dyDescent="0.2">
      <c r="A24" s="231"/>
      <c r="B24" s="231"/>
      <c r="C24" s="231"/>
      <c r="D24" s="67" t="s">
        <v>53</v>
      </c>
      <c r="E24" s="57">
        <v>45017</v>
      </c>
      <c r="F24" s="81" t="s">
        <v>515</v>
      </c>
      <c r="G24" s="59">
        <f>IFERROR(VLOOKUP(Table2[[#This Row],[CITY CODE]],'Sales &amp; Purchases Data '!$F:$H, 2, FALSE), "$0.00")</f>
        <v>0</v>
      </c>
      <c r="H24" s="78">
        <f>IFERROR(VLOOKUP(Table2[[#This Row],[CITY CODE]],'Sales &amp; Purchases Data '!$F:$H, 3, FALSE), "$0.00")</f>
        <v>0</v>
      </c>
      <c r="I24" s="61">
        <f>IF(Table2[[#This Row],[TAXABLE AMOUNT]]= "Discontinued", H24, G24+H24)</f>
        <v>0</v>
      </c>
      <c r="J24" s="79">
        <v>5.0000000000000001E-3</v>
      </c>
      <c r="K24" s="77">
        <f t="shared" si="0"/>
        <v>0</v>
      </c>
      <c r="L24" s="232"/>
      <c r="M24" s="232"/>
      <c r="N24" s="232"/>
      <c r="O24" s="232"/>
      <c r="P24" s="20" t="s">
        <v>40</v>
      </c>
      <c r="Q24" s="20" t="s">
        <v>517</v>
      </c>
      <c r="R24" s="19"/>
    </row>
    <row r="25" spans="1:18" s="4" customFormat="1" ht="18" customHeight="1" x14ac:dyDescent="0.2">
      <c r="A25" s="231"/>
      <c r="B25" s="231"/>
      <c r="C25" s="231"/>
      <c r="D25" s="56" t="s">
        <v>518</v>
      </c>
      <c r="E25" s="57">
        <v>45017</v>
      </c>
      <c r="F25" s="81" t="s">
        <v>519</v>
      </c>
      <c r="G25" s="59">
        <f>IFERROR(VLOOKUP(Table2[[#This Row],[CITY CODE]],'Sales &amp; Purchases Data '!$F:$H, 2, FALSE), "$0.00")</f>
        <v>0</v>
      </c>
      <c r="H25" s="78">
        <f>IFERROR(VLOOKUP(Table2[[#This Row],[CITY CODE]],'Sales &amp; Purchases Data '!$F:$H, 3, FALSE), "$0.00")</f>
        <v>0</v>
      </c>
      <c r="I25" s="61">
        <f>IF(Table2[[#This Row],[TAXABLE AMOUNT]]= "Discontinued", H25, G25+H25)</f>
        <v>0</v>
      </c>
      <c r="J25" s="79">
        <v>1.4999999999999999E-2</v>
      </c>
      <c r="K25" s="77">
        <f t="shared" si="0"/>
        <v>0</v>
      </c>
      <c r="L25" s="232"/>
      <c r="M25" s="232"/>
      <c r="N25" s="232"/>
      <c r="O25" s="232"/>
      <c r="P25" s="20" t="s">
        <v>40</v>
      </c>
      <c r="Q25" s="20" t="s">
        <v>520</v>
      </c>
      <c r="R25" s="19"/>
    </row>
    <row r="26" spans="1:18" s="4" customFormat="1" ht="18" customHeight="1" x14ac:dyDescent="0.2">
      <c r="A26" s="231"/>
      <c r="B26" s="231"/>
      <c r="C26" s="231"/>
      <c r="D26" s="181" t="s">
        <v>94</v>
      </c>
      <c r="E26" s="57">
        <v>45017</v>
      </c>
      <c r="F26" s="58" t="s">
        <v>521</v>
      </c>
      <c r="G26" s="59">
        <f>IFERROR(VLOOKUP(Table2[[#This Row],[CITY CODE]],'Sales &amp; Purchases Data '!$F:$H, 2, FALSE), "$0.00")</f>
        <v>0</v>
      </c>
      <c r="H26" s="60">
        <f>IFERROR(VLOOKUP(Table2[[#This Row],[CITY CODE]],'Sales &amp; Purchases Data '!$F:$H, 3, FALSE), "$0.00")</f>
        <v>0</v>
      </c>
      <c r="I26" s="61">
        <f>IF(Table2[[#This Row],[TAXABLE AMOUNT]]= "Discontinued", H26, G26+H26)</f>
        <v>0</v>
      </c>
      <c r="J26" s="76">
        <v>0.01</v>
      </c>
      <c r="K26" s="63">
        <f t="shared" si="0"/>
        <v>0</v>
      </c>
      <c r="L26" s="232"/>
      <c r="M26" s="232"/>
      <c r="N26" s="232"/>
      <c r="O26" s="232"/>
      <c r="P26" s="20" t="s">
        <v>40</v>
      </c>
      <c r="Q26" s="20" t="s">
        <v>604</v>
      </c>
      <c r="R26" s="19"/>
    </row>
    <row r="27" spans="1:18" s="4" customFormat="1" ht="18" customHeight="1" x14ac:dyDescent="0.2">
      <c r="A27" s="231"/>
      <c r="B27" s="231"/>
      <c r="C27" s="231"/>
      <c r="D27" s="67" t="s">
        <v>2</v>
      </c>
      <c r="E27" s="57"/>
      <c r="F27" s="81">
        <v>816</v>
      </c>
      <c r="G27" s="59">
        <f>IFERROR(VLOOKUP(Table2[[#This Row],[CITY CODE]],'Sales &amp; Purchases Data '!$F:$H, 2, FALSE), "$0.00")</f>
        <v>0</v>
      </c>
      <c r="H27" s="60">
        <f>IFERROR(VLOOKUP(Table2[[#This Row],[CITY CODE]],'Sales &amp; Purchases Data '!$F:$H, 3, FALSE), "$0.00")</f>
        <v>0</v>
      </c>
      <c r="I27" s="61">
        <f>IF(Table2[[#This Row],[TAXABLE AMOUNT]]= "Discontinued", H27, G27+H27)</f>
        <v>0</v>
      </c>
      <c r="J27" s="62">
        <v>1.4999999999999999E-2</v>
      </c>
      <c r="K27" s="63">
        <f t="shared" si="0"/>
        <v>0</v>
      </c>
      <c r="L27" s="232"/>
      <c r="M27" s="232"/>
      <c r="N27" s="232"/>
      <c r="O27" s="232"/>
      <c r="P27" s="20" t="s">
        <v>41</v>
      </c>
      <c r="Q27" s="20" t="s">
        <v>357</v>
      </c>
      <c r="R27" s="19"/>
    </row>
    <row r="28" spans="1:18" s="4" customFormat="1" ht="18" customHeight="1" x14ac:dyDescent="0.2">
      <c r="A28" s="231"/>
      <c r="B28" s="231"/>
      <c r="C28" s="231"/>
      <c r="D28" s="56" t="s">
        <v>95</v>
      </c>
      <c r="E28" s="57"/>
      <c r="F28" s="58">
        <v>817</v>
      </c>
      <c r="G28" s="59">
        <f>IFERROR(VLOOKUP(Table2[[#This Row],[CITY CODE]],'Sales &amp; Purchases Data '!$F:$H, 2, FALSE), "$0.00")</f>
        <v>0</v>
      </c>
      <c r="H28" s="60">
        <f>IFERROR(VLOOKUP(Table2[[#This Row],[CITY CODE]],'Sales &amp; Purchases Data '!$F:$H, 3, FALSE), "$0.00")</f>
        <v>0</v>
      </c>
      <c r="I28" s="61">
        <f>IF(Table2[[#This Row],[TAXABLE AMOUNT]]= "Discontinued", H28, G28+H28)</f>
        <v>0</v>
      </c>
      <c r="J28" s="62">
        <v>2.5000000000000001E-2</v>
      </c>
      <c r="K28" s="63">
        <f t="shared" si="0"/>
        <v>0</v>
      </c>
      <c r="L28" s="232"/>
      <c r="M28" s="232"/>
      <c r="N28" s="232"/>
      <c r="O28" s="232"/>
      <c r="P28" s="20" t="s">
        <v>41</v>
      </c>
      <c r="Q28" s="20" t="s">
        <v>358</v>
      </c>
      <c r="R28" s="19"/>
    </row>
    <row r="29" spans="1:18" s="4" customFormat="1" ht="18" customHeight="1" x14ac:dyDescent="0.2">
      <c r="A29" s="231"/>
      <c r="B29" s="231"/>
      <c r="C29" s="231"/>
      <c r="D29" s="56" t="s">
        <v>96</v>
      </c>
      <c r="E29" s="57"/>
      <c r="F29" s="58">
        <v>819</v>
      </c>
      <c r="G29" s="59">
        <f>IFERROR(VLOOKUP(Table2[[#This Row],[CITY CODE]],'Sales &amp; Purchases Data '!$F:$H, 2, FALSE), "$0.00")</f>
        <v>0</v>
      </c>
      <c r="H29" s="60">
        <f>IFERROR(VLOOKUP(Table2[[#This Row],[CITY CODE]],'Sales &amp; Purchases Data '!$F:$H, 3, FALSE), "$0.00")</f>
        <v>0</v>
      </c>
      <c r="I29" s="61">
        <f>IF(Table2[[#This Row],[TAXABLE AMOUNT]]= "Discontinued", H29, G29+H29)</f>
        <v>0</v>
      </c>
      <c r="J29" s="62">
        <v>2.5000000000000001E-2</v>
      </c>
      <c r="K29" s="63">
        <f t="shared" si="0"/>
        <v>0</v>
      </c>
      <c r="L29" s="232"/>
      <c r="M29" s="232"/>
      <c r="N29" s="232"/>
      <c r="O29" s="232"/>
      <c r="P29" s="20" t="s">
        <v>41</v>
      </c>
      <c r="Q29" s="20" t="s">
        <v>359</v>
      </c>
      <c r="R29" s="19"/>
    </row>
    <row r="30" spans="1:18" s="4" customFormat="1" ht="18" customHeight="1" x14ac:dyDescent="0.2">
      <c r="A30" s="231"/>
      <c r="B30" s="231"/>
      <c r="C30" s="231"/>
      <c r="D30" s="56" t="s">
        <v>97</v>
      </c>
      <c r="E30" s="57"/>
      <c r="F30" s="58">
        <v>820</v>
      </c>
      <c r="G30" s="59">
        <f>IFERROR(VLOOKUP(Table2[[#This Row],[CITY CODE]],'Sales &amp; Purchases Data '!$F:$H, 2, FALSE), "$0.00")</f>
        <v>0</v>
      </c>
      <c r="H30" s="60">
        <f>IFERROR(VLOOKUP(Table2[[#This Row],[CITY CODE]],'Sales &amp; Purchases Data '!$F:$H, 3, FALSE), "$0.00")</f>
        <v>0</v>
      </c>
      <c r="I30" s="61">
        <f>IF(Table2[[#This Row],[TAXABLE AMOUNT]]= "Discontinued", H30, G30+H30)</f>
        <v>0</v>
      </c>
      <c r="J30" s="76">
        <v>0.03</v>
      </c>
      <c r="K30" s="63">
        <f t="shared" si="0"/>
        <v>0</v>
      </c>
      <c r="L30" s="232"/>
      <c r="M30" s="232"/>
      <c r="N30" s="232"/>
      <c r="O30" s="232"/>
      <c r="P30" s="20" t="s">
        <v>41</v>
      </c>
      <c r="Q30" s="20" t="s">
        <v>360</v>
      </c>
      <c r="R30" s="19"/>
    </row>
    <row r="31" spans="1:18" s="4" customFormat="1" ht="18" customHeight="1" x14ac:dyDescent="0.2">
      <c r="A31" s="231"/>
      <c r="B31" s="231"/>
      <c r="C31" s="231"/>
      <c r="D31" s="56" t="s">
        <v>98</v>
      </c>
      <c r="E31" s="57"/>
      <c r="F31" s="58">
        <v>821</v>
      </c>
      <c r="G31" s="59">
        <f>IFERROR(VLOOKUP(Table2[[#This Row],[CITY CODE]],'Sales &amp; Purchases Data '!$F:$H, 2, FALSE), "$0.00")</f>
        <v>0</v>
      </c>
      <c r="H31" s="60">
        <f>IFERROR(VLOOKUP(Table2[[#This Row],[CITY CODE]],'Sales &amp; Purchases Data '!$F:$H, 3, FALSE), "$0.00")</f>
        <v>0</v>
      </c>
      <c r="I31" s="61">
        <f>IF(Table2[[#This Row],[TAXABLE AMOUNT]]= "Discontinued", H31, G31+H31)</f>
        <v>0</v>
      </c>
      <c r="J31" s="76">
        <v>0.02</v>
      </c>
      <c r="K31" s="63">
        <f t="shared" si="0"/>
        <v>0</v>
      </c>
      <c r="L31" s="232"/>
      <c r="M31" s="232"/>
      <c r="N31" s="232"/>
      <c r="O31" s="232"/>
      <c r="P31" s="20" t="s">
        <v>41</v>
      </c>
      <c r="Q31" s="20" t="s">
        <v>361</v>
      </c>
      <c r="R31" s="19"/>
    </row>
    <row r="32" spans="1:18" s="4" customFormat="1" ht="18" customHeight="1" x14ac:dyDescent="0.2">
      <c r="A32" s="231"/>
      <c r="B32" s="231"/>
      <c r="C32" s="231"/>
      <c r="D32" s="56" t="s">
        <v>99</v>
      </c>
      <c r="E32" s="57"/>
      <c r="F32" s="58">
        <v>822</v>
      </c>
      <c r="G32" s="59">
        <f>IFERROR(VLOOKUP(Table2[[#This Row],[CITY CODE]],'Sales &amp; Purchases Data '!$F:$H, 2, FALSE), "$0.00")</f>
        <v>0</v>
      </c>
      <c r="H32" s="60">
        <f>IFERROR(VLOOKUP(Table2[[#This Row],[CITY CODE]],'Sales &amp; Purchases Data '!$F:$H, 3, FALSE), "$0.00")</f>
        <v>0</v>
      </c>
      <c r="I32" s="61">
        <f>IF(Table2[[#This Row],[TAXABLE AMOUNT]]= "Discontinued", H32, G32+H32)</f>
        <v>0</v>
      </c>
      <c r="J32" s="62">
        <v>2.5000000000000001E-2</v>
      </c>
      <c r="K32" s="63">
        <f t="shared" si="0"/>
        <v>0</v>
      </c>
      <c r="L32" s="232"/>
      <c r="M32" s="232"/>
      <c r="N32" s="232"/>
      <c r="O32" s="232"/>
      <c r="P32" s="20" t="s">
        <v>41</v>
      </c>
      <c r="Q32" s="20" t="s">
        <v>362</v>
      </c>
      <c r="R32" s="19"/>
    </row>
    <row r="33" spans="1:18" s="4" customFormat="1" ht="18" customHeight="1" x14ac:dyDescent="0.2">
      <c r="A33" s="231"/>
      <c r="B33" s="231"/>
      <c r="C33" s="231"/>
      <c r="D33" s="56" t="s">
        <v>288</v>
      </c>
      <c r="E33" s="57"/>
      <c r="F33" s="58">
        <v>823</v>
      </c>
      <c r="G33" s="59">
        <f>IFERROR(VLOOKUP(Table2[[#This Row],[CITY CODE]],'Sales &amp; Purchases Data '!$F:$H, 2, FALSE), "$0.00")</f>
        <v>0</v>
      </c>
      <c r="H33" s="60">
        <f>IFERROR(VLOOKUP(Table2[[#This Row],[CITY CODE]],'Sales &amp; Purchases Data '!$F:$H, 3, FALSE), "$0.00")</f>
        <v>0</v>
      </c>
      <c r="I33" s="61">
        <f>IF(Table2[[#This Row],[TAXABLE AMOUNT]]= "Discontinued", H33, G33+H33)</f>
        <v>0</v>
      </c>
      <c r="J33" s="62">
        <v>2.5000000000000001E-2</v>
      </c>
      <c r="K33" s="63">
        <f t="shared" si="0"/>
        <v>0</v>
      </c>
      <c r="L33" s="232"/>
      <c r="M33" s="232"/>
      <c r="N33" s="232"/>
      <c r="O33" s="232"/>
      <c r="P33" s="20" t="s">
        <v>41</v>
      </c>
      <c r="Q33" s="20" t="s">
        <v>427</v>
      </c>
      <c r="R33" s="19"/>
    </row>
    <row r="34" spans="1:18" s="4" customFormat="1" ht="18" customHeight="1" x14ac:dyDescent="0.2">
      <c r="A34" s="231"/>
      <c r="B34" s="231"/>
      <c r="C34" s="231"/>
      <c r="D34" s="56" t="s">
        <v>100</v>
      </c>
      <c r="E34" s="57"/>
      <c r="F34" s="58">
        <v>825</v>
      </c>
      <c r="G34" s="59">
        <f>IFERROR(VLOOKUP(Table2[[#This Row],[CITY CODE]],'Sales &amp; Purchases Data '!$F:$H, 2, FALSE), "$0.00")</f>
        <v>0</v>
      </c>
      <c r="H34" s="60">
        <f>IFERROR(VLOOKUP(Table2[[#This Row],[CITY CODE]],'Sales &amp; Purchases Data '!$F:$H, 3, FALSE), "$0.00")</f>
        <v>0</v>
      </c>
      <c r="I34" s="61">
        <f>IF(Table2[[#This Row],[TAXABLE AMOUNT]]= "Discontinued", H34, G34+H34)</f>
        <v>0</v>
      </c>
      <c r="J34" s="62">
        <v>2.5000000000000001E-2</v>
      </c>
      <c r="K34" s="63">
        <f t="shared" si="0"/>
        <v>0</v>
      </c>
      <c r="L34" s="232"/>
      <c r="M34" s="232"/>
      <c r="N34" s="232"/>
      <c r="O34" s="232"/>
      <c r="P34" s="20" t="s">
        <v>41</v>
      </c>
      <c r="Q34" s="20" t="s">
        <v>363</v>
      </c>
      <c r="R34" s="19"/>
    </row>
    <row r="35" spans="1:18" s="4" customFormat="1" ht="18" customHeight="1" x14ac:dyDescent="0.2">
      <c r="A35" s="231"/>
      <c r="B35" s="231"/>
      <c r="C35" s="231"/>
      <c r="D35" s="56" t="s">
        <v>101</v>
      </c>
      <c r="E35" s="57"/>
      <c r="F35" s="58">
        <v>826</v>
      </c>
      <c r="G35" s="59">
        <f>IFERROR(VLOOKUP(Table2[[#This Row],[CITY CODE]],'Sales &amp; Purchases Data '!$F:$H, 2, FALSE), "$0.00")</f>
        <v>0</v>
      </c>
      <c r="H35" s="60">
        <f>IFERROR(VLOOKUP(Table2[[#This Row],[CITY CODE]],'Sales &amp; Purchases Data '!$F:$H, 3, FALSE), "$0.00")</f>
        <v>0</v>
      </c>
      <c r="I35" s="61">
        <f>IF(Table2[[#This Row],[TAXABLE AMOUNT]]= "Discontinued", H35, G35+H35)</f>
        <v>0</v>
      </c>
      <c r="J35" s="62">
        <v>2.5000000000000001E-2</v>
      </c>
      <c r="K35" s="63">
        <f t="shared" si="0"/>
        <v>0</v>
      </c>
      <c r="L35" s="232"/>
      <c r="M35" s="232"/>
      <c r="N35" s="232"/>
      <c r="O35" s="232"/>
      <c r="P35" s="20" t="s">
        <v>41</v>
      </c>
      <c r="Q35" s="20" t="s">
        <v>364</v>
      </c>
      <c r="R35" s="19"/>
    </row>
    <row r="36" spans="1:18" s="4" customFormat="1" ht="18" customHeight="1" x14ac:dyDescent="0.2">
      <c r="A36" s="231"/>
      <c r="B36" s="231"/>
      <c r="C36" s="231"/>
      <c r="D36" s="56" t="s">
        <v>102</v>
      </c>
      <c r="E36" s="57"/>
      <c r="F36" s="58">
        <v>827</v>
      </c>
      <c r="G36" s="59">
        <f>IFERROR(VLOOKUP(Table2[[#This Row],[CITY CODE]],'Sales &amp; Purchases Data '!$F:$H, 2, FALSE), "$0.00")</f>
        <v>0</v>
      </c>
      <c r="H36" s="60">
        <f>IFERROR(VLOOKUP(Table2[[#This Row],[CITY CODE]],'Sales &amp; Purchases Data '!$F:$H, 3, FALSE), "$0.00")</f>
        <v>0</v>
      </c>
      <c r="I36" s="61">
        <f>IF(Table2[[#This Row],[TAXABLE AMOUNT]]= "Discontinued", H36, G36+H36)</f>
        <v>0</v>
      </c>
      <c r="J36" s="76">
        <v>0.02</v>
      </c>
      <c r="K36" s="63">
        <f t="shared" si="0"/>
        <v>0</v>
      </c>
      <c r="L36" s="232"/>
      <c r="M36" s="232"/>
      <c r="N36" s="232"/>
      <c r="O36" s="232"/>
      <c r="P36" s="20" t="s">
        <v>41</v>
      </c>
      <c r="Q36" s="20" t="s">
        <v>365</v>
      </c>
      <c r="R36" s="19"/>
    </row>
    <row r="37" spans="1:18" s="4" customFormat="1" ht="18" customHeight="1" x14ac:dyDescent="0.2">
      <c r="A37" s="231"/>
      <c r="B37" s="231"/>
      <c r="C37" s="231"/>
      <c r="D37" s="56" t="s">
        <v>103</v>
      </c>
      <c r="E37" s="57"/>
      <c r="F37" s="58">
        <v>828</v>
      </c>
      <c r="G37" s="59">
        <f>IFERROR(VLOOKUP(Table2[[#This Row],[CITY CODE]],'Sales &amp; Purchases Data '!$F:$H, 2, FALSE), "$0.00")</f>
        <v>0</v>
      </c>
      <c r="H37" s="60">
        <f>IFERROR(VLOOKUP(Table2[[#This Row],[CITY CODE]],'Sales &amp; Purchases Data '!$F:$H, 3, FALSE), "$0.00")</f>
        <v>0</v>
      </c>
      <c r="I37" s="61">
        <f>IF(Table2[[#This Row],[TAXABLE AMOUNT]]= "Discontinued", H37, G37+H37)</f>
        <v>0</v>
      </c>
      <c r="J37" s="76">
        <v>0.02</v>
      </c>
      <c r="K37" s="63">
        <f t="shared" si="0"/>
        <v>0</v>
      </c>
      <c r="L37" s="232"/>
      <c r="M37" s="232"/>
      <c r="N37" s="232"/>
      <c r="O37" s="232"/>
      <c r="P37" s="20" t="s">
        <v>41</v>
      </c>
      <c r="Q37" s="20" t="s">
        <v>366</v>
      </c>
      <c r="R37" s="19"/>
    </row>
    <row r="38" spans="1:18" s="4" customFormat="1" ht="18" customHeight="1" x14ac:dyDescent="0.2">
      <c r="A38" s="231"/>
      <c r="B38" s="231"/>
      <c r="C38" s="231"/>
      <c r="D38" s="56" t="s">
        <v>104</v>
      </c>
      <c r="E38" s="57"/>
      <c r="F38" s="58">
        <v>829</v>
      </c>
      <c r="G38" s="59">
        <f>IFERROR(VLOOKUP(Table2[[#This Row],[CITY CODE]],'Sales &amp; Purchases Data '!$F:$H, 2, FALSE), "$0.00")</f>
        <v>0</v>
      </c>
      <c r="H38" s="60">
        <f>IFERROR(VLOOKUP(Table2[[#This Row],[CITY CODE]],'Sales &amp; Purchases Data '!$F:$H, 3, FALSE), "$0.00")</f>
        <v>0</v>
      </c>
      <c r="I38" s="61">
        <f>IF(Table2[[#This Row],[TAXABLE AMOUNT]]= "Discontinued", H38, G38+H38)</f>
        <v>0</v>
      </c>
      <c r="J38" s="62">
        <v>2.5000000000000001E-2</v>
      </c>
      <c r="K38" s="63">
        <f t="shared" si="0"/>
        <v>0</v>
      </c>
      <c r="L38" s="232"/>
      <c r="M38" s="232"/>
      <c r="N38" s="232"/>
      <c r="O38" s="232"/>
      <c r="P38" s="20" t="s">
        <v>41</v>
      </c>
      <c r="Q38" s="20" t="s">
        <v>367</v>
      </c>
      <c r="R38" s="19"/>
    </row>
    <row r="39" spans="1:18" s="4" customFormat="1" ht="18" customHeight="1" x14ac:dyDescent="0.2">
      <c r="A39" s="231"/>
      <c r="B39" s="231"/>
      <c r="C39" s="231"/>
      <c r="D39" s="56" t="s">
        <v>105</v>
      </c>
      <c r="E39" s="57">
        <v>44835</v>
      </c>
      <c r="F39" s="58">
        <v>989</v>
      </c>
      <c r="G39" s="59">
        <f>IFERROR(VLOOKUP(Table2[[#This Row],[CITY CODE]],'Sales &amp; Purchases Data '!$F:$H, 2, FALSE), "$0.00")</f>
        <v>0</v>
      </c>
      <c r="H39" s="60">
        <f>IFERROR(VLOOKUP(Table2[[#This Row],[CITY CODE]],'Sales &amp; Purchases Data '!$F:$H, 3, FALSE), "$0.00")</f>
        <v>0</v>
      </c>
      <c r="I39" s="61">
        <f>IF(Table2[[#This Row],[TAXABLE AMOUNT]]= "Discontinued", H39, G39+H39)</f>
        <v>0</v>
      </c>
      <c r="J39" s="64">
        <v>2.2499999999999999E-2</v>
      </c>
      <c r="K39" s="63">
        <f t="shared" si="0"/>
        <v>0</v>
      </c>
      <c r="L39" s="232"/>
      <c r="M39" s="232"/>
      <c r="N39" s="232"/>
      <c r="O39" s="232"/>
      <c r="P39" s="20" t="s">
        <v>41</v>
      </c>
      <c r="Q39" s="20" t="s">
        <v>476</v>
      </c>
      <c r="R39" s="19"/>
    </row>
    <row r="40" spans="1:18" s="4" customFormat="1" ht="18" customHeight="1" x14ac:dyDescent="0.2">
      <c r="A40" s="231"/>
      <c r="B40" s="231"/>
      <c r="C40" s="231"/>
      <c r="D40" s="178" t="s">
        <v>605</v>
      </c>
      <c r="E40" s="57">
        <v>45017</v>
      </c>
      <c r="F40" s="168" t="s">
        <v>606</v>
      </c>
      <c r="G40" s="59">
        <f>IFERROR(VLOOKUP(Table2[[#This Row],[CITY CODE]],'Sales &amp; Purchases Data '!$F:$H, 2, FALSE), "$0.00")</f>
        <v>0</v>
      </c>
      <c r="H40" s="60">
        <f>IFERROR(VLOOKUP(Table2[[#This Row],[CITY CODE]],'Sales &amp; Purchases Data '!$F:$H, 3, FALSE), "$0.00")</f>
        <v>0</v>
      </c>
      <c r="I40" s="61">
        <f>IF(Table2[[#This Row],[TAXABLE AMOUNT]]= "Discontinued", H40, G40+H40)</f>
        <v>0</v>
      </c>
      <c r="J40" s="76">
        <v>0.02</v>
      </c>
      <c r="K40" s="63">
        <f t="shared" si="0"/>
        <v>0</v>
      </c>
      <c r="L40" s="232"/>
      <c r="M40" s="232"/>
      <c r="N40" s="232"/>
      <c r="O40" s="232"/>
      <c r="P40" s="20" t="s">
        <v>41</v>
      </c>
      <c r="Q40" s="20" t="s">
        <v>607</v>
      </c>
      <c r="R40" s="19"/>
    </row>
    <row r="41" spans="1:18" s="4" customFormat="1" ht="18" customHeight="1" x14ac:dyDescent="0.2">
      <c r="A41" s="231"/>
      <c r="B41" s="231"/>
      <c r="C41" s="231"/>
      <c r="D41" s="82" t="s">
        <v>3</v>
      </c>
      <c r="E41" s="83"/>
      <c r="F41" s="69"/>
      <c r="G41" s="70"/>
      <c r="H41" s="71"/>
      <c r="I41" s="70"/>
      <c r="J41" s="72"/>
      <c r="K41" s="73"/>
      <c r="L41" s="232"/>
      <c r="M41" s="232"/>
      <c r="N41" s="232"/>
      <c r="O41" s="232"/>
      <c r="P41" s="20"/>
      <c r="Q41" s="20"/>
      <c r="R41" s="19"/>
    </row>
    <row r="42" spans="1:18" s="4" customFormat="1" ht="18" customHeight="1" x14ac:dyDescent="0.2">
      <c r="A42" s="231"/>
      <c r="B42" s="231"/>
      <c r="C42" s="231"/>
      <c r="D42" s="84" t="s">
        <v>470</v>
      </c>
      <c r="E42" s="57">
        <v>44652</v>
      </c>
      <c r="F42" s="58">
        <v>831</v>
      </c>
      <c r="G42" s="59">
        <f>IFERROR(VLOOKUP(Table2[[#This Row],[CITY CODE]],'Sales &amp; Purchases Data '!$F:$H, 2, FALSE), "$0.00")</f>
        <v>0</v>
      </c>
      <c r="H42" s="60">
        <f>IFERROR(VLOOKUP(Table2[[#This Row],[CITY CODE]],'Sales &amp; Purchases Data '!$F:$H, 3, FALSE), "$0.00")</f>
        <v>0</v>
      </c>
      <c r="I42" s="61">
        <f>IF(Table2[[#This Row],[TAXABLE AMOUNT]]= "Discontinued", H42, G42+H42)</f>
        <v>0</v>
      </c>
      <c r="J42" s="76">
        <v>0.01</v>
      </c>
      <c r="K42" s="63">
        <f t="shared" si="0"/>
        <v>0</v>
      </c>
      <c r="L42" s="232"/>
      <c r="M42" s="232"/>
      <c r="N42" s="232"/>
      <c r="O42" s="232"/>
      <c r="P42" s="20" t="s">
        <v>42</v>
      </c>
      <c r="Q42" s="20" t="s">
        <v>465</v>
      </c>
      <c r="R42" s="19"/>
    </row>
    <row r="43" spans="1:18" s="4" customFormat="1" ht="18" customHeight="1" x14ac:dyDescent="0.2">
      <c r="A43" s="231"/>
      <c r="B43" s="231"/>
      <c r="C43" s="231"/>
      <c r="D43" s="56" t="s">
        <v>368</v>
      </c>
      <c r="E43" s="57">
        <v>44652</v>
      </c>
      <c r="F43" s="58">
        <v>833</v>
      </c>
      <c r="G43" s="59">
        <f>IFERROR(VLOOKUP(Table2[[#This Row],[CITY CODE]],'Sales &amp; Purchases Data '!$F:$H, 2, FALSE), "$0.00")</f>
        <v>0</v>
      </c>
      <c r="H43" s="60">
        <f>IFERROR(VLOOKUP(Table2[[#This Row],[CITY CODE]],'Sales &amp; Purchases Data '!$F:$H, 3, FALSE), "$0.00")</f>
        <v>0</v>
      </c>
      <c r="I43" s="61">
        <f>IF(Table2[[#This Row],[TAXABLE AMOUNT]]= "Discontinued", H43, G43+H43)</f>
        <v>0</v>
      </c>
      <c r="J43" s="76">
        <v>0.01</v>
      </c>
      <c r="K43" s="63">
        <f t="shared" si="0"/>
        <v>0</v>
      </c>
      <c r="L43" s="232"/>
      <c r="M43" s="232"/>
      <c r="N43" s="232"/>
      <c r="O43" s="232"/>
      <c r="P43" s="20" t="s">
        <v>42</v>
      </c>
      <c r="Q43" s="20" t="s">
        <v>466</v>
      </c>
      <c r="R43" s="19"/>
    </row>
    <row r="44" spans="1:18" s="4" customFormat="1" ht="18" customHeight="1" x14ac:dyDescent="0.2">
      <c r="A44" s="231"/>
      <c r="B44" s="231"/>
      <c r="C44" s="231"/>
      <c r="D44" s="82" t="s">
        <v>54</v>
      </c>
      <c r="E44" s="83"/>
      <c r="F44" s="69"/>
      <c r="G44" s="70"/>
      <c r="H44" s="71"/>
      <c r="I44" s="70"/>
      <c r="J44" s="72"/>
      <c r="K44" s="73"/>
      <c r="L44" s="232"/>
      <c r="M44" s="232"/>
      <c r="N44" s="232"/>
      <c r="O44" s="232"/>
      <c r="P44" s="20"/>
      <c r="Q44" s="20"/>
      <c r="R44" s="19"/>
    </row>
    <row r="45" spans="1:18" s="4" customFormat="1" ht="18" customHeight="1" x14ac:dyDescent="0.2">
      <c r="A45" s="231"/>
      <c r="B45" s="231"/>
      <c r="C45" s="231"/>
      <c r="D45" s="56" t="s">
        <v>106</v>
      </c>
      <c r="E45" s="57"/>
      <c r="F45" s="58">
        <v>457</v>
      </c>
      <c r="G45" s="59">
        <f>IFERROR(VLOOKUP(Table2[[#This Row],[CITY CODE]],'Sales &amp; Purchases Data '!$F:$H, 2, FALSE), "$0.00")</f>
        <v>0</v>
      </c>
      <c r="H45" s="60">
        <f>IFERROR(VLOOKUP(Table2[[#This Row],[CITY CODE]],'Sales &amp; Purchases Data '!$F:$H, 3, FALSE), "$0.00")</f>
        <v>0</v>
      </c>
      <c r="I45" s="61">
        <f>IF(Table2[[#This Row],[TAXABLE AMOUNT]]= "Discontinued", H45, G45+H45)</f>
        <v>0</v>
      </c>
      <c r="J45" s="76">
        <v>0.01</v>
      </c>
      <c r="K45" s="63">
        <f t="shared" si="0"/>
        <v>0</v>
      </c>
      <c r="L45" s="232"/>
      <c r="M45" s="232"/>
      <c r="N45" s="232"/>
      <c r="O45" s="232"/>
      <c r="P45" s="20" t="s">
        <v>43</v>
      </c>
      <c r="Q45" s="20" t="s">
        <v>47</v>
      </c>
      <c r="R45" s="19"/>
    </row>
    <row r="46" spans="1:18" s="4" customFormat="1" ht="18" customHeight="1" x14ac:dyDescent="0.2">
      <c r="A46" s="231"/>
      <c r="B46" s="231"/>
      <c r="C46" s="231"/>
      <c r="D46" s="56" t="s">
        <v>296</v>
      </c>
      <c r="E46" s="57"/>
      <c r="F46" s="81">
        <v>836</v>
      </c>
      <c r="G46" s="59">
        <f>IFERROR(VLOOKUP(Table2[[#This Row],[CITY CODE]],'Sales &amp; Purchases Data '!$F:$H, 2, FALSE), "$0.00")</f>
        <v>0</v>
      </c>
      <c r="H46" s="60">
        <f>IFERROR(VLOOKUP(Table2[[#This Row],[CITY CODE]],'Sales &amp; Purchases Data '!$F:$H, 3, FALSE), "$0.00")</f>
        <v>0</v>
      </c>
      <c r="I46" s="61">
        <f>IF(Table2[[#This Row],[TAXABLE AMOUNT]]= "Discontinued", H46, G46+H46)</f>
        <v>0</v>
      </c>
      <c r="J46" s="62">
        <v>1.4999999999999999E-2</v>
      </c>
      <c r="K46" s="63">
        <f t="shared" si="0"/>
        <v>0</v>
      </c>
      <c r="L46" s="232"/>
      <c r="M46" s="232"/>
      <c r="N46" s="232"/>
      <c r="O46" s="232"/>
      <c r="P46" s="20" t="s">
        <v>43</v>
      </c>
      <c r="Q46" s="20" t="s">
        <v>369</v>
      </c>
      <c r="R46" s="19"/>
    </row>
    <row r="47" spans="1:18" s="4" customFormat="1" ht="18" customHeight="1" x14ac:dyDescent="0.2">
      <c r="A47" s="231"/>
      <c r="B47" s="231"/>
      <c r="C47" s="231"/>
      <c r="D47" s="67" t="s">
        <v>4</v>
      </c>
      <c r="E47" s="80"/>
      <c r="F47" s="81">
        <v>99</v>
      </c>
      <c r="G47" s="59">
        <f>IFERROR(VLOOKUP(Table2[[#This Row],[CITY CODE]],'Sales &amp; Purchases Data '!$F:$H, 2, FALSE), "$0.00")</f>
        <v>0</v>
      </c>
      <c r="H47" s="60">
        <f>IFERROR(VLOOKUP(Table2[[#This Row],[CITY CODE]],'Sales &amp; Purchases Data '!$F:$H, 3, FALSE), "$0.00")</f>
        <v>0</v>
      </c>
      <c r="I47" s="61">
        <f>IF(Table2[[#This Row],[TAXABLE AMOUNT]]= "Discontinued", H47, G47+H47)</f>
        <v>0</v>
      </c>
      <c r="J47" s="85">
        <v>7.2500000000000004E-3</v>
      </c>
      <c r="K47" s="63">
        <f t="shared" si="0"/>
        <v>0</v>
      </c>
      <c r="L47" s="232"/>
      <c r="M47" s="232"/>
      <c r="N47" s="232"/>
      <c r="O47" s="232"/>
      <c r="P47" s="20">
        <v>10</v>
      </c>
      <c r="Q47" s="20">
        <v>10998099</v>
      </c>
      <c r="R47" s="19"/>
    </row>
    <row r="48" spans="1:18" s="4" customFormat="1" ht="18" customHeight="1" x14ac:dyDescent="0.2">
      <c r="A48" s="231"/>
      <c r="B48" s="231"/>
      <c r="C48" s="231"/>
      <c r="D48" s="56" t="s">
        <v>430</v>
      </c>
      <c r="E48" s="57"/>
      <c r="F48" s="58">
        <v>961</v>
      </c>
      <c r="G48" s="59">
        <f>IFERROR(VLOOKUP(Table2[[#This Row],[CITY CODE]],'Sales &amp; Purchases Data '!$F:$H, 2, FALSE), "$0.00")</f>
        <v>0</v>
      </c>
      <c r="H48" s="60">
        <f>IFERROR(VLOOKUP(Table2[[#This Row],[CITY CODE]],'Sales &amp; Purchases Data '!$F:$H, 3, FALSE), "$0.00")</f>
        <v>0</v>
      </c>
      <c r="I48" s="61">
        <f>IF(Table2[[#This Row],[TAXABLE AMOUNT]]= "Discontinued", H48, G48+H48)</f>
        <v>0</v>
      </c>
      <c r="J48" s="62">
        <v>1.0999999999999999E-2</v>
      </c>
      <c r="K48" s="63">
        <f t="shared" si="0"/>
        <v>0</v>
      </c>
      <c r="L48" s="232"/>
      <c r="M48" s="232"/>
      <c r="N48" s="232"/>
      <c r="O48" s="232"/>
      <c r="P48" s="20" t="s">
        <v>314</v>
      </c>
      <c r="Q48" s="20" t="s">
        <v>431</v>
      </c>
      <c r="R48" s="19"/>
    </row>
    <row r="49" spans="1:18" s="4" customFormat="1" ht="18" customHeight="1" x14ac:dyDescent="0.2">
      <c r="A49" s="231"/>
      <c r="B49" s="231"/>
      <c r="C49" s="231"/>
      <c r="D49" s="56" t="s">
        <v>107</v>
      </c>
      <c r="E49" s="57"/>
      <c r="F49" s="58">
        <v>656</v>
      </c>
      <c r="G49" s="59">
        <f>IFERROR(VLOOKUP(Table2[[#This Row],[CITY CODE]],'Sales &amp; Purchases Data '!$F:$H, 2, FALSE), "$0.00")</f>
        <v>0</v>
      </c>
      <c r="H49" s="60">
        <f>IFERROR(VLOOKUP(Table2[[#This Row],[CITY CODE]],'Sales &amp; Purchases Data '!$F:$H, 3, FALSE), "$0.00")</f>
        <v>0</v>
      </c>
      <c r="I49" s="61">
        <f>IF(Table2[[#This Row],[TAXABLE AMOUNT]]= "Discontinued", H49, G49+H49)</f>
        <v>0</v>
      </c>
      <c r="J49" s="85">
        <v>1.7250000000000001E-2</v>
      </c>
      <c r="K49" s="63">
        <f t="shared" si="0"/>
        <v>0</v>
      </c>
      <c r="L49" s="232"/>
      <c r="M49" s="232"/>
      <c r="N49" s="232"/>
      <c r="O49" s="232"/>
      <c r="P49" s="20">
        <v>10</v>
      </c>
      <c r="Q49" s="20">
        <v>10002656</v>
      </c>
      <c r="R49" s="19"/>
    </row>
    <row r="50" spans="1:18" s="4" customFormat="1" ht="18" customHeight="1" x14ac:dyDescent="0.2">
      <c r="A50" s="231"/>
      <c r="B50" s="231"/>
      <c r="C50" s="231"/>
      <c r="D50" s="56" t="s">
        <v>108</v>
      </c>
      <c r="E50" s="57"/>
      <c r="F50" s="58">
        <v>658</v>
      </c>
      <c r="G50" s="59">
        <f>IFERROR(VLOOKUP(Table2[[#This Row],[CITY CODE]],'Sales &amp; Purchases Data '!$F:$H, 2, FALSE), "$0.00")</f>
        <v>0</v>
      </c>
      <c r="H50" s="60">
        <f>IFERROR(VLOOKUP(Table2[[#This Row],[CITY CODE]],'Sales &amp; Purchases Data '!$F:$H, 3, FALSE), "$0.00")</f>
        <v>0</v>
      </c>
      <c r="I50" s="61">
        <f>IF(Table2[[#This Row],[TAXABLE AMOUNT]]= "Discontinued", H50, G50+H50)</f>
        <v>0</v>
      </c>
      <c r="J50" s="85">
        <v>1.7250000000000001E-2</v>
      </c>
      <c r="K50" s="63">
        <f t="shared" si="0"/>
        <v>0</v>
      </c>
      <c r="L50" s="232"/>
      <c r="M50" s="232"/>
      <c r="N50" s="232"/>
      <c r="O50" s="232"/>
      <c r="P50" s="20">
        <v>10</v>
      </c>
      <c r="Q50" s="20">
        <v>10004658</v>
      </c>
      <c r="R50" s="19"/>
    </row>
    <row r="51" spans="1:18" s="4" customFormat="1" ht="18" customHeight="1" x14ac:dyDescent="0.2">
      <c r="A51" s="231"/>
      <c r="B51" s="231"/>
      <c r="C51" s="231"/>
      <c r="D51" s="56" t="s">
        <v>109</v>
      </c>
      <c r="E51" s="57"/>
      <c r="F51" s="58">
        <v>352</v>
      </c>
      <c r="G51" s="59">
        <f>IFERROR(VLOOKUP(Table2[[#This Row],[CITY CODE]],'Sales &amp; Purchases Data '!$F:$H, 2, FALSE), "$0.00")</f>
        <v>0</v>
      </c>
      <c r="H51" s="60">
        <f>IFERROR(VLOOKUP(Table2[[#This Row],[CITY CODE]],'Sales &amp; Purchases Data '!$F:$H, 3, FALSE), "$0.00")</f>
        <v>0</v>
      </c>
      <c r="I51" s="61">
        <f>IF(Table2[[#This Row],[TAXABLE AMOUNT]]= "Discontinued", H51, G51+H51)</f>
        <v>0</v>
      </c>
      <c r="J51" s="85">
        <v>1.7250000000000001E-2</v>
      </c>
      <c r="K51" s="63">
        <f t="shared" si="0"/>
        <v>0</v>
      </c>
      <c r="L51" s="232"/>
      <c r="M51" s="232"/>
      <c r="N51" s="232"/>
      <c r="O51" s="232"/>
      <c r="P51" s="20">
        <v>10</v>
      </c>
      <c r="Q51" s="20">
        <v>10014352</v>
      </c>
      <c r="R51" s="19"/>
    </row>
    <row r="52" spans="1:18" s="4" customFormat="1" ht="18" customHeight="1" x14ac:dyDescent="0.2">
      <c r="A52" s="231"/>
      <c r="B52" s="231"/>
      <c r="C52" s="231"/>
      <c r="D52" s="56" t="s">
        <v>110</v>
      </c>
      <c r="E52" s="57"/>
      <c r="F52" s="58">
        <v>660</v>
      </c>
      <c r="G52" s="59">
        <f>IFERROR(VLOOKUP(Table2[[#This Row],[CITY CODE]],'Sales &amp; Purchases Data '!$F:$H, 2, FALSE), "$0.00")</f>
        <v>0</v>
      </c>
      <c r="H52" s="60">
        <f>IFERROR(VLOOKUP(Table2[[#This Row],[CITY CODE]],'Sales &amp; Purchases Data '!$F:$H, 3, FALSE), "$0.00")</f>
        <v>0</v>
      </c>
      <c r="I52" s="61">
        <f>IF(Table2[[#This Row],[TAXABLE AMOUNT]]= "Discontinued", H52, G52+H52)</f>
        <v>0</v>
      </c>
      <c r="J52" s="85">
        <v>1.7250000000000001E-2</v>
      </c>
      <c r="K52" s="63">
        <f t="shared" si="0"/>
        <v>0</v>
      </c>
      <c r="L52" s="232"/>
      <c r="M52" s="232"/>
      <c r="N52" s="232"/>
      <c r="O52" s="232"/>
      <c r="P52" s="20">
        <v>10</v>
      </c>
      <c r="Q52" s="20">
        <v>10010660</v>
      </c>
      <c r="R52" s="19"/>
    </row>
    <row r="53" spans="1:18" s="4" customFormat="1" ht="18" customHeight="1" x14ac:dyDescent="0.2">
      <c r="A53" s="231"/>
      <c r="B53" s="231"/>
      <c r="C53" s="231"/>
      <c r="D53" s="56" t="s">
        <v>111</v>
      </c>
      <c r="E53" s="57"/>
      <c r="F53" s="58">
        <v>636</v>
      </c>
      <c r="G53" s="59">
        <f>IFERROR(VLOOKUP(Table2[[#This Row],[CITY CODE]],'Sales &amp; Purchases Data '!$F:$H, 2, FALSE), "$0.00")</f>
        <v>0</v>
      </c>
      <c r="H53" s="60">
        <f>IFERROR(VLOOKUP(Table2[[#This Row],[CITY CODE]],'Sales &amp; Purchases Data '!$F:$H, 3, FALSE), "$0.00")</f>
        <v>0</v>
      </c>
      <c r="I53" s="61">
        <f>IF(Table2[[#This Row],[TAXABLE AMOUNT]]= "Discontinued", H53, G53+H53)</f>
        <v>0</v>
      </c>
      <c r="J53" s="85">
        <v>1.7250000000000001E-2</v>
      </c>
      <c r="K53" s="63">
        <f t="shared" si="0"/>
        <v>0</v>
      </c>
      <c r="L53" s="232"/>
      <c r="M53" s="232"/>
      <c r="N53" s="232"/>
      <c r="O53" s="232"/>
      <c r="P53" s="20">
        <v>10</v>
      </c>
      <c r="Q53" s="20">
        <v>10005636</v>
      </c>
      <c r="R53" s="19"/>
    </row>
    <row r="54" spans="1:18" s="4" customFormat="1" ht="18" customHeight="1" x14ac:dyDescent="0.2">
      <c r="A54" s="231"/>
      <c r="B54" s="231"/>
      <c r="C54" s="231"/>
      <c r="D54" s="178" t="s">
        <v>610</v>
      </c>
      <c r="E54" s="57">
        <v>45108</v>
      </c>
      <c r="F54" s="58" t="s">
        <v>611</v>
      </c>
      <c r="G54" s="59">
        <f>IFERROR(VLOOKUP(Table2[[#This Row],[CITY CODE]],'Sales &amp; Purchases Data '!$F:$H, 2, FALSE), "$0.00")</f>
        <v>0</v>
      </c>
      <c r="H54" s="60">
        <f>IFERROR(VLOOKUP(Table2[[#This Row],[CITY CODE]],'Sales &amp; Purchases Data '!$F:$H, 3, FALSE), "$0.00")</f>
        <v>0</v>
      </c>
      <c r="I54" s="61">
        <f>IF(Table2[[#This Row],[TAXABLE AMOUNT]]= "Discontinued", H54, G54+H54)</f>
        <v>0</v>
      </c>
      <c r="J54" s="85">
        <v>1.975E-2</v>
      </c>
      <c r="K54" s="63">
        <f t="shared" si="0"/>
        <v>0</v>
      </c>
      <c r="L54" s="232"/>
      <c r="M54" s="232"/>
      <c r="N54" s="232"/>
      <c r="O54" s="232"/>
      <c r="P54" s="20" t="s">
        <v>314</v>
      </c>
      <c r="Q54" s="20" t="s">
        <v>612</v>
      </c>
      <c r="R54" s="19"/>
    </row>
    <row r="55" spans="1:18" s="4" customFormat="1" ht="18" customHeight="1" x14ac:dyDescent="0.2">
      <c r="A55" s="231"/>
      <c r="B55" s="231"/>
      <c r="C55" s="231"/>
      <c r="D55" s="178" t="s">
        <v>304</v>
      </c>
      <c r="E55" s="57"/>
      <c r="F55" s="58">
        <v>756</v>
      </c>
      <c r="G55" s="59">
        <f>IFERROR(VLOOKUP(Table2[[#This Row],[CITY CODE]],'Sales &amp; Purchases Data '!$F:$H, 2, FALSE), "$0.00")</f>
        <v>0</v>
      </c>
      <c r="H55" s="60">
        <f>IFERROR(VLOOKUP(Table2[[#This Row],[CITY CODE]],'Sales &amp; Purchases Data '!$F:$H, 3, FALSE), "$0.00")</f>
        <v>0</v>
      </c>
      <c r="I55" s="75">
        <f>IF(Table2[[#This Row],[TAXABLE AMOUNT]]= "Discontinued", H55, G55+H55)</f>
        <v>0</v>
      </c>
      <c r="J55" s="85">
        <v>1.7250000000000001E-2</v>
      </c>
      <c r="K55" s="63">
        <f>I55*J55</f>
        <v>0</v>
      </c>
      <c r="L55" s="232"/>
      <c r="M55" s="232"/>
      <c r="N55" s="232"/>
      <c r="O55" s="232"/>
      <c r="P55" s="20" t="s">
        <v>314</v>
      </c>
      <c r="Q55" s="20" t="s">
        <v>305</v>
      </c>
      <c r="R55" s="19"/>
    </row>
    <row r="56" spans="1:18" s="4" customFormat="1" ht="18" customHeight="1" x14ac:dyDescent="0.2">
      <c r="A56" s="231"/>
      <c r="B56" s="231"/>
      <c r="C56" s="231"/>
      <c r="D56" s="65" t="s">
        <v>112</v>
      </c>
      <c r="E56" s="172"/>
      <c r="F56" s="66">
        <v>778</v>
      </c>
      <c r="G56" s="86">
        <f>IFERROR(VLOOKUP(Table2[[#This Row],[CITY CODE]],'Sales &amp; Purchases Data '!$F:$H, 2, FALSE), "$0.00")</f>
        <v>0</v>
      </c>
      <c r="H56" s="78">
        <f>IFERROR(VLOOKUP(Table2[[#This Row],[CITY CODE]],'Sales &amp; Purchases Data '!$F:$H, 3, FALSE), "$0.00")</f>
        <v>0</v>
      </c>
      <c r="I56" s="75">
        <f>IF(Table2[[#This Row],[TAXABLE AMOUNT]]= "Discontinued", H56, G56+H56)</f>
        <v>0</v>
      </c>
      <c r="J56" s="87">
        <v>1.975E-2</v>
      </c>
      <c r="K56" s="77">
        <f t="shared" si="0"/>
        <v>0</v>
      </c>
      <c r="L56" s="232"/>
      <c r="M56" s="232"/>
      <c r="N56" s="232"/>
      <c r="O56" s="232"/>
      <c r="P56" s="20" t="s">
        <v>314</v>
      </c>
      <c r="Q56" s="20" t="s">
        <v>321</v>
      </c>
      <c r="R56" s="19"/>
    </row>
    <row r="57" spans="1:18" s="4" customFormat="1" ht="18" customHeight="1" x14ac:dyDescent="0.2">
      <c r="A57" s="231"/>
      <c r="B57" s="231"/>
      <c r="C57" s="231"/>
      <c r="D57" s="56" t="s">
        <v>113</v>
      </c>
      <c r="E57" s="57"/>
      <c r="F57" s="58">
        <v>179</v>
      </c>
      <c r="G57" s="59">
        <f>IFERROR(VLOOKUP(Table2[[#This Row],[CITY CODE]],'Sales &amp; Purchases Data '!$F:$H, 2, FALSE), "$0.00")</f>
        <v>0</v>
      </c>
      <c r="H57" s="60">
        <f>IFERROR(VLOOKUP(Table2[[#This Row],[CITY CODE]],'Sales &amp; Purchases Data '!$F:$H, 3, FALSE), "$0.00")</f>
        <v>0</v>
      </c>
      <c r="I57" s="61">
        <f>IF(Table2[[#This Row],[TAXABLE AMOUNT]]= "Discontinued", H57, G57+H57)</f>
        <v>0</v>
      </c>
      <c r="J57" s="85">
        <v>1.4749999999999999E-2</v>
      </c>
      <c r="K57" s="63">
        <f t="shared" si="0"/>
        <v>0</v>
      </c>
      <c r="L57" s="232"/>
      <c r="M57" s="232"/>
      <c r="N57" s="232"/>
      <c r="O57" s="232"/>
      <c r="P57" s="20">
        <v>10</v>
      </c>
      <c r="Q57" s="20">
        <v>10008179</v>
      </c>
      <c r="R57" s="19"/>
    </row>
    <row r="58" spans="1:18" s="4" customFormat="1" ht="18" customHeight="1" x14ac:dyDescent="0.2">
      <c r="A58" s="231"/>
      <c r="B58" s="231"/>
      <c r="C58" s="231"/>
      <c r="D58" s="56" t="s">
        <v>114</v>
      </c>
      <c r="E58" s="57"/>
      <c r="F58" s="58">
        <v>169</v>
      </c>
      <c r="G58" s="59">
        <f>IFERROR(VLOOKUP(Table2[[#This Row],[CITY CODE]],'Sales &amp; Purchases Data '!$F:$H, 2, FALSE), "$0.00")</f>
        <v>0</v>
      </c>
      <c r="H58" s="60">
        <f>IFERROR(VLOOKUP(Table2[[#This Row],[CITY CODE]],'Sales &amp; Purchases Data '!$F:$H, 3, FALSE), "$0.00")</f>
        <v>0</v>
      </c>
      <c r="I58" s="61">
        <f>IF(Table2[[#This Row],[TAXABLE AMOUNT]]= "Discontinued", H58, G58+H58)</f>
        <v>0</v>
      </c>
      <c r="J58" s="85">
        <v>1.225E-2</v>
      </c>
      <c r="K58" s="63">
        <f t="shared" si="0"/>
        <v>0</v>
      </c>
      <c r="L58" s="232"/>
      <c r="M58" s="232"/>
      <c r="N58" s="232"/>
      <c r="O58" s="232"/>
      <c r="P58" s="20">
        <v>10</v>
      </c>
      <c r="Q58" s="20">
        <v>10009169</v>
      </c>
      <c r="R58" s="19"/>
    </row>
    <row r="59" spans="1:18" s="4" customFormat="1" ht="18" customHeight="1" x14ac:dyDescent="0.2">
      <c r="A59" s="231"/>
      <c r="B59" s="231"/>
      <c r="C59" s="231"/>
      <c r="D59" s="82" t="s">
        <v>55</v>
      </c>
      <c r="E59" s="83"/>
      <c r="F59" s="69"/>
      <c r="G59" s="70"/>
      <c r="H59" s="71"/>
      <c r="I59" s="70"/>
      <c r="J59" s="72"/>
      <c r="K59" s="73"/>
      <c r="L59" s="232"/>
      <c r="M59" s="232"/>
      <c r="N59" s="232"/>
      <c r="O59" s="232"/>
      <c r="P59" s="20"/>
      <c r="Q59" s="20"/>
      <c r="R59" s="19"/>
    </row>
    <row r="60" spans="1:18" s="4" customFormat="1" ht="18" customHeight="1" x14ac:dyDescent="0.2">
      <c r="A60" s="231"/>
      <c r="B60" s="231"/>
      <c r="C60" s="231"/>
      <c r="D60" s="181" t="s">
        <v>115</v>
      </c>
      <c r="E60" s="88"/>
      <c r="F60" s="58">
        <v>458</v>
      </c>
      <c r="G60" s="59">
        <f>IFERROR(VLOOKUP(Table2[[#This Row],[CITY CODE]],'Sales &amp; Purchases Data '!$F:$H, 2, FALSE), "$0.00")</f>
        <v>0</v>
      </c>
      <c r="H60" s="60">
        <f>IFERROR(VLOOKUP(Table2[[#This Row],[CITY CODE]],'Sales &amp; Purchases Data '!$F:$H, 3, FALSE), "$0.00")</f>
        <v>0</v>
      </c>
      <c r="I60" s="61">
        <f>IF(Table2[[#This Row],[TAXABLE AMOUNT]]= "Discontinued", H60, G60+H60)</f>
        <v>0</v>
      </c>
      <c r="J60" s="62">
        <v>5.0000000000000001E-3</v>
      </c>
      <c r="K60" s="63">
        <f t="shared" si="0"/>
        <v>0</v>
      </c>
      <c r="L60" s="232"/>
      <c r="M60" s="232"/>
      <c r="N60" s="232"/>
      <c r="O60" s="232"/>
      <c r="P60" s="20">
        <v>11</v>
      </c>
      <c r="Q60" s="20">
        <v>11071458</v>
      </c>
      <c r="R60" s="19"/>
    </row>
    <row r="61" spans="1:18" s="4" customFormat="1" ht="18" customHeight="1" x14ac:dyDescent="0.2">
      <c r="A61" s="231"/>
      <c r="B61" s="231"/>
      <c r="C61" s="231"/>
      <c r="D61" s="67" t="s">
        <v>5</v>
      </c>
      <c r="E61" s="80"/>
      <c r="F61" s="58">
        <v>389</v>
      </c>
      <c r="G61" s="59">
        <f>IFERROR(VLOOKUP(Table2[[#This Row],[CITY CODE]],'Sales &amp; Purchases Data '!$F:$H, 2, FALSE), "$0.00")</f>
        <v>0</v>
      </c>
      <c r="H61" s="60">
        <f>IFERROR(VLOOKUP(Table2[[#This Row],[CITY CODE]],'Sales &amp; Purchases Data '!$F:$H, 3, FALSE), "$0.00")</f>
        <v>0</v>
      </c>
      <c r="I61" s="61">
        <f>IF(Table2[[#This Row],[TAXABLE AMOUNT]]= "Discontinued", H61, G61+H61)</f>
        <v>0</v>
      </c>
      <c r="J61" s="62">
        <v>5.0000000000000001E-3</v>
      </c>
      <c r="K61" s="63">
        <f t="shared" si="0"/>
        <v>0</v>
      </c>
      <c r="L61" s="232"/>
      <c r="M61" s="232"/>
      <c r="N61" s="232"/>
      <c r="O61" s="232"/>
      <c r="P61" s="20">
        <v>12</v>
      </c>
      <c r="Q61" s="20">
        <v>12998389</v>
      </c>
      <c r="R61" s="19"/>
    </row>
    <row r="62" spans="1:18" s="4" customFormat="1" ht="18" customHeight="1" x14ac:dyDescent="0.2">
      <c r="A62" s="231"/>
      <c r="B62" s="231"/>
      <c r="C62" s="231"/>
      <c r="D62" s="56" t="s">
        <v>116</v>
      </c>
      <c r="E62" s="57"/>
      <c r="F62" s="58">
        <v>425</v>
      </c>
      <c r="G62" s="59">
        <f>IFERROR(VLOOKUP(Table2[[#This Row],[CITY CODE]],'Sales &amp; Purchases Data '!$F:$H, 2, FALSE), "$0.00")</f>
        <v>0</v>
      </c>
      <c r="H62" s="60">
        <f>IFERROR(VLOOKUP(Table2[[#This Row],[CITY CODE]],'Sales &amp; Purchases Data '!$F:$H, 3, FALSE), "$0.00")</f>
        <v>0</v>
      </c>
      <c r="I62" s="61">
        <f>IF(Table2[[#This Row],[TAXABLE AMOUNT]]= "Discontinued", H62, G62+H62)</f>
        <v>0</v>
      </c>
      <c r="J62" s="64">
        <v>1.2500000000000001E-2</v>
      </c>
      <c r="K62" s="63">
        <f t="shared" si="0"/>
        <v>0</v>
      </c>
      <c r="L62" s="232"/>
      <c r="M62" s="232"/>
      <c r="N62" s="232"/>
      <c r="O62" s="232"/>
      <c r="P62" s="20">
        <v>12</v>
      </c>
      <c r="Q62" s="20">
        <v>12011425</v>
      </c>
      <c r="R62" s="19"/>
    </row>
    <row r="63" spans="1:18" s="4" customFormat="1" ht="18" customHeight="1" x14ac:dyDescent="0.2">
      <c r="A63" s="231"/>
      <c r="B63" s="231"/>
      <c r="C63" s="231"/>
      <c r="D63" s="56" t="s">
        <v>522</v>
      </c>
      <c r="E63" s="57">
        <v>45017</v>
      </c>
      <c r="F63" s="58" t="s">
        <v>523</v>
      </c>
      <c r="G63" s="59">
        <f>IFERROR(VLOOKUP(Table2[[#This Row],[CITY CODE]],'Sales &amp; Purchases Data '!$F:$H, 2, FALSE), "$0.00")</f>
        <v>0</v>
      </c>
      <c r="H63" s="60">
        <f>IFERROR(VLOOKUP(Table2[[#This Row],[CITY CODE]],'Sales &amp; Purchases Data '!$F:$H, 3, FALSE), "$0.00")</f>
        <v>0</v>
      </c>
      <c r="I63" s="61">
        <f>IF(Table2[[#This Row],[TAXABLE AMOUNT]]= "Discontinued", H63, G63+H63)</f>
        <v>0</v>
      </c>
      <c r="J63" s="62">
        <v>1.4999999999999999E-2</v>
      </c>
      <c r="K63" s="63">
        <f t="shared" si="0"/>
        <v>0</v>
      </c>
      <c r="L63" s="232"/>
      <c r="M63" s="232"/>
      <c r="N63" s="232"/>
      <c r="O63" s="232"/>
      <c r="P63" s="20" t="s">
        <v>524</v>
      </c>
      <c r="Q63" s="20" t="s">
        <v>525</v>
      </c>
      <c r="R63" s="19"/>
    </row>
    <row r="64" spans="1:18" s="4" customFormat="1" ht="18" customHeight="1" x14ac:dyDescent="0.2">
      <c r="A64" s="231"/>
      <c r="B64" s="231"/>
      <c r="C64" s="231"/>
      <c r="D64" s="56" t="s">
        <v>117</v>
      </c>
      <c r="E64" s="57"/>
      <c r="F64" s="58">
        <v>936</v>
      </c>
      <c r="G64" s="59">
        <f>IFERROR(VLOOKUP(Table2[[#This Row],[CITY CODE]],'Sales &amp; Purchases Data '!$F:$H, 2, FALSE), "$0.00")</f>
        <v>0</v>
      </c>
      <c r="H64" s="60">
        <f>IFERROR(VLOOKUP(Table2[[#This Row],[CITY CODE]],'Sales &amp; Purchases Data '!$F:$H, 3, FALSE), "$0.00")</f>
        <v>0</v>
      </c>
      <c r="I64" s="61">
        <f>IF(Table2[[#This Row],[TAXABLE AMOUNT]]= "Discontinued", H64, G64+H64)</f>
        <v>0</v>
      </c>
      <c r="J64" s="76">
        <v>0.02</v>
      </c>
      <c r="K64" s="63">
        <f t="shared" si="0"/>
        <v>0</v>
      </c>
      <c r="L64" s="232"/>
      <c r="M64" s="232"/>
      <c r="N64" s="232"/>
      <c r="O64" s="232"/>
      <c r="P64" s="20">
        <v>12</v>
      </c>
      <c r="Q64" s="20" t="s">
        <v>432</v>
      </c>
      <c r="R64" s="19"/>
    </row>
    <row r="65" spans="1:18" s="4" customFormat="1" ht="18" customHeight="1" x14ac:dyDescent="0.2">
      <c r="A65" s="231"/>
      <c r="B65" s="231"/>
      <c r="C65" s="231"/>
      <c r="D65" s="56" t="s">
        <v>526</v>
      </c>
      <c r="E65" s="57">
        <v>45017</v>
      </c>
      <c r="F65" s="58" t="s">
        <v>527</v>
      </c>
      <c r="G65" s="59">
        <f>IFERROR(VLOOKUP(Table2[[#This Row],[CITY CODE]],'Sales &amp; Purchases Data '!$F:$H, 2, FALSE), "$0.00")</f>
        <v>0</v>
      </c>
      <c r="H65" s="60">
        <f>IFERROR(VLOOKUP(Table2[[#This Row],[CITY CODE]],'Sales &amp; Purchases Data '!$F:$H, 3, FALSE), "$0.00")</f>
        <v>0</v>
      </c>
      <c r="I65" s="61">
        <f>IF(Table2[[#This Row],[TAXABLE AMOUNT]]= "Discontinued", H65, G65+H65)</f>
        <v>0</v>
      </c>
      <c r="J65" s="64">
        <v>1.2500000000000001E-2</v>
      </c>
      <c r="K65" s="63">
        <f t="shared" si="0"/>
        <v>0</v>
      </c>
      <c r="L65" s="232"/>
      <c r="M65" s="232"/>
      <c r="N65" s="232"/>
      <c r="O65" s="232"/>
      <c r="P65" s="20" t="s">
        <v>524</v>
      </c>
      <c r="Q65" s="20" t="s">
        <v>528</v>
      </c>
      <c r="R65" s="19"/>
    </row>
    <row r="66" spans="1:18" s="4" customFormat="1" ht="18" customHeight="1" x14ac:dyDescent="0.2">
      <c r="A66" s="231"/>
      <c r="B66" s="231"/>
      <c r="C66" s="231"/>
      <c r="D66" s="56" t="s">
        <v>118</v>
      </c>
      <c r="E66" s="57"/>
      <c r="F66" s="58">
        <v>460</v>
      </c>
      <c r="G66" s="59">
        <f>IFERROR(VLOOKUP(Table2[[#This Row],[CITY CODE]],'Sales &amp; Purchases Data '!$F:$H, 2, FALSE), "$0.00")</f>
        <v>0</v>
      </c>
      <c r="H66" s="60">
        <f>IFERROR(VLOOKUP(Table2[[#This Row],[CITY CODE]],'Sales &amp; Purchases Data '!$F:$H, 3, FALSE), "$0.00")</f>
        <v>0</v>
      </c>
      <c r="I66" s="61">
        <f>IF(Table2[[#This Row],[TAXABLE AMOUNT]]= "Discontinued", H66, G66+H66)</f>
        <v>0</v>
      </c>
      <c r="J66" s="64">
        <v>1.2500000000000001E-2</v>
      </c>
      <c r="K66" s="63">
        <f t="shared" si="0"/>
        <v>0</v>
      </c>
      <c r="L66" s="232"/>
      <c r="M66" s="232"/>
      <c r="N66" s="232"/>
      <c r="O66" s="232"/>
      <c r="P66" s="20">
        <v>12</v>
      </c>
      <c r="Q66" s="20">
        <v>12015460</v>
      </c>
      <c r="R66" s="19"/>
    </row>
    <row r="67" spans="1:18" s="4" customFormat="1" ht="18" customHeight="1" x14ac:dyDescent="0.2">
      <c r="A67" s="231"/>
      <c r="B67" s="231"/>
      <c r="C67" s="231"/>
      <c r="D67" s="56" t="s">
        <v>119</v>
      </c>
      <c r="E67" s="57">
        <v>45658</v>
      </c>
      <c r="F67" s="58" t="s">
        <v>670</v>
      </c>
      <c r="G67" s="59">
        <f>IFERROR(VLOOKUP(Table2[[#This Row],[CITY CODE]],'Sales &amp; Purchases Data '!$F:$H, 2, FALSE), "$0.00")</f>
        <v>0</v>
      </c>
      <c r="H67" s="60">
        <f>IFERROR(VLOOKUP(Table2[[#This Row],[CITY CODE]],'Sales &amp; Purchases Data '!$F:$H, 3, FALSE), "$0.00")</f>
        <v>0</v>
      </c>
      <c r="I67" s="61">
        <f>IF(Table2[[#This Row],[TAXABLE AMOUNT]]= "Discontinued", H67, G67+H67)</f>
        <v>0</v>
      </c>
      <c r="J67" s="64">
        <v>1.2500000000000001E-2</v>
      </c>
      <c r="K67" s="63">
        <f t="shared" si="0"/>
        <v>0</v>
      </c>
      <c r="L67" s="232"/>
      <c r="M67" s="232"/>
      <c r="N67" s="232"/>
      <c r="O67" s="232"/>
      <c r="P67" s="20" t="s">
        <v>524</v>
      </c>
      <c r="Q67" s="20" t="s">
        <v>671</v>
      </c>
      <c r="R67" s="19"/>
    </row>
    <row r="68" spans="1:18" s="4" customFormat="1" ht="18" customHeight="1" x14ac:dyDescent="0.2">
      <c r="A68" s="231"/>
      <c r="B68" s="231"/>
      <c r="C68" s="231"/>
      <c r="D68" s="56" t="s">
        <v>120</v>
      </c>
      <c r="E68" s="57"/>
      <c r="F68" s="58">
        <v>426</v>
      </c>
      <c r="G68" s="59">
        <f>IFERROR(VLOOKUP(Table2[[#This Row],[CITY CODE]],'Sales &amp; Purchases Data '!$F:$H, 2, FALSE), "$0.00")</f>
        <v>0</v>
      </c>
      <c r="H68" s="60">
        <f>IFERROR(VLOOKUP(Table2[[#This Row],[CITY CODE]],'Sales &amp; Purchases Data '!$F:$H, 3, FALSE), "$0.00")</f>
        <v>0</v>
      </c>
      <c r="I68" s="61">
        <f>IF(Table2[[#This Row],[TAXABLE AMOUNT]]= "Discontinued", H68, G68+H68)</f>
        <v>0</v>
      </c>
      <c r="J68" s="64">
        <v>1.2500000000000001E-2</v>
      </c>
      <c r="K68" s="63">
        <f t="shared" si="0"/>
        <v>0</v>
      </c>
      <c r="L68" s="232"/>
      <c r="M68" s="232"/>
      <c r="N68" s="232"/>
      <c r="O68" s="232"/>
      <c r="P68" s="20">
        <v>12</v>
      </c>
      <c r="Q68" s="20" t="s">
        <v>672</v>
      </c>
      <c r="R68" s="19"/>
    </row>
    <row r="69" spans="1:18" s="4" customFormat="1" ht="18" customHeight="1" x14ac:dyDescent="0.2">
      <c r="A69" s="231"/>
      <c r="B69" s="231"/>
      <c r="C69" s="231"/>
      <c r="D69" s="67" t="s">
        <v>6</v>
      </c>
      <c r="E69" s="80"/>
      <c r="F69" s="81">
        <v>29</v>
      </c>
      <c r="G69" s="59">
        <f>IFERROR(VLOOKUP(Table2[[#This Row],[CITY CODE]],'Sales &amp; Purchases Data '!$F:$H, 2, FALSE), "$0.00")</f>
        <v>0</v>
      </c>
      <c r="H69" s="60">
        <f>IFERROR(VLOOKUP(Table2[[#This Row],[CITY CODE]],'Sales &amp; Purchases Data '!$F:$H, 3, FALSE), "$0.00")</f>
        <v>0</v>
      </c>
      <c r="I69" s="61">
        <f>IF(Table2[[#This Row],[TAXABLE AMOUNT]]= "Discontinued", H69, G69+H69)</f>
        <v>0</v>
      </c>
      <c r="J69" s="62">
        <v>5.0000000000000001E-3</v>
      </c>
      <c r="K69" s="63">
        <f t="shared" si="0"/>
        <v>0</v>
      </c>
      <c r="L69" s="232"/>
      <c r="M69" s="232"/>
      <c r="N69" s="232"/>
      <c r="O69" s="232"/>
      <c r="P69" s="20">
        <v>13</v>
      </c>
      <c r="Q69" s="20">
        <v>13998029</v>
      </c>
      <c r="R69" s="19"/>
    </row>
    <row r="70" spans="1:18" s="4" customFormat="1" ht="18" customHeight="1" x14ac:dyDescent="0.2">
      <c r="A70" s="231"/>
      <c r="B70" s="231"/>
      <c r="C70" s="231"/>
      <c r="D70" s="56" t="s">
        <v>121</v>
      </c>
      <c r="E70" s="57"/>
      <c r="F70" s="58">
        <v>230</v>
      </c>
      <c r="G70" s="59">
        <f>IFERROR(VLOOKUP(Table2[[#This Row],[CITY CODE]],'Sales &amp; Purchases Data '!$F:$H, 2, FALSE), "$0.00")</f>
        <v>0</v>
      </c>
      <c r="H70" s="60">
        <f>IFERROR(VLOOKUP(Table2[[#This Row],[CITY CODE]],'Sales &amp; Purchases Data '!$F:$H, 3, FALSE), "$0.00")</f>
        <v>0</v>
      </c>
      <c r="I70" s="61">
        <f>IF(Table2[[#This Row],[TAXABLE AMOUNT]]= "Discontinued", H70, G70+H70)</f>
        <v>0</v>
      </c>
      <c r="J70" s="76">
        <v>0.01</v>
      </c>
      <c r="K70" s="63">
        <f t="shared" si="0"/>
        <v>0</v>
      </c>
      <c r="L70" s="232"/>
      <c r="M70" s="232"/>
      <c r="N70" s="232"/>
      <c r="O70" s="232"/>
      <c r="P70" s="20">
        <v>13</v>
      </c>
      <c r="Q70" s="20">
        <v>13022230</v>
      </c>
      <c r="R70" s="19"/>
    </row>
    <row r="71" spans="1:18" s="4" customFormat="1" ht="18" customHeight="1" x14ac:dyDescent="0.2">
      <c r="A71" s="231"/>
      <c r="B71" s="231"/>
      <c r="C71" s="231"/>
      <c r="D71" s="56" t="s">
        <v>122</v>
      </c>
      <c r="E71" s="57"/>
      <c r="F71" s="58">
        <v>462</v>
      </c>
      <c r="G71" s="59">
        <f>IFERROR(VLOOKUP(Table2[[#This Row],[CITY CODE]],'Sales &amp; Purchases Data '!$F:$H, 2, FALSE), "$0.00")</f>
        <v>0</v>
      </c>
      <c r="H71" s="60">
        <f>IFERROR(VLOOKUP(Table2[[#This Row],[CITY CODE]],'Sales &amp; Purchases Data '!$F:$H, 3, FALSE), "$0.00")</f>
        <v>0</v>
      </c>
      <c r="I71" s="61">
        <f>IF(Table2[[#This Row],[TAXABLE AMOUNT]]= "Discontinued", H71, G71+H71)</f>
        <v>0</v>
      </c>
      <c r="J71" s="76">
        <v>0.01</v>
      </c>
      <c r="K71" s="63">
        <f t="shared" si="0"/>
        <v>0</v>
      </c>
      <c r="L71" s="232"/>
      <c r="M71" s="232"/>
      <c r="N71" s="232"/>
      <c r="O71" s="232"/>
      <c r="P71" s="20">
        <v>13</v>
      </c>
      <c r="Q71" s="20">
        <v>13024462</v>
      </c>
      <c r="R71" s="19"/>
    </row>
    <row r="72" spans="1:18" s="4" customFormat="1" ht="18" customHeight="1" x14ac:dyDescent="0.2">
      <c r="A72" s="231"/>
      <c r="B72" s="231"/>
      <c r="C72" s="231"/>
      <c r="D72" s="67" t="s">
        <v>7</v>
      </c>
      <c r="E72" s="80"/>
      <c r="F72" s="81">
        <v>14</v>
      </c>
      <c r="G72" s="59">
        <f>IFERROR(VLOOKUP(Table2[[#This Row],[CITY CODE]],'Sales &amp; Purchases Data '!$F:$H, 2, FALSE), "$0.00")</f>
        <v>0</v>
      </c>
      <c r="H72" s="60">
        <f>IFERROR(VLOOKUP(Table2[[#This Row],[CITY CODE]],'Sales &amp; Purchases Data '!$F:$H, 3, FALSE), "$0.00")</f>
        <v>0</v>
      </c>
      <c r="I72" s="61">
        <f>IF(Table2[[#This Row],[TAXABLE AMOUNT]]= "Discontinued", H72, G72+H72)</f>
        <v>0</v>
      </c>
      <c r="J72" s="62">
        <v>5.0000000000000001E-3</v>
      </c>
      <c r="K72" s="63">
        <f t="shared" si="0"/>
        <v>0</v>
      </c>
      <c r="L72" s="232"/>
      <c r="M72" s="232"/>
      <c r="N72" s="232"/>
      <c r="O72" s="232"/>
      <c r="P72" s="20">
        <v>14</v>
      </c>
      <c r="Q72" s="20">
        <v>14998014</v>
      </c>
      <c r="R72" s="19"/>
    </row>
    <row r="73" spans="1:18" s="4" customFormat="1" ht="18" customHeight="1" x14ac:dyDescent="0.2">
      <c r="A73" s="231"/>
      <c r="B73" s="231"/>
      <c r="C73" s="231"/>
      <c r="D73" s="56" t="s">
        <v>370</v>
      </c>
      <c r="E73" s="57"/>
      <c r="F73" s="58">
        <v>838</v>
      </c>
      <c r="G73" s="59">
        <f>IFERROR(VLOOKUP(Table2[[#This Row],[CITY CODE]],'Sales &amp; Purchases Data '!$F:$H, 2, FALSE), "$0.00")</f>
        <v>0</v>
      </c>
      <c r="H73" s="60">
        <f>IFERROR(VLOOKUP(Table2[[#This Row],[CITY CODE]],'Sales &amp; Purchases Data '!$F:$H, 3, FALSE), "$0.00")</f>
        <v>0</v>
      </c>
      <c r="I73" s="61">
        <f>IF(Table2[[#This Row],[TAXABLE AMOUNT]]= "Discontinued", H73, G73+H73)</f>
        <v>0</v>
      </c>
      <c r="J73" s="89">
        <v>1.4999999999999999E-2</v>
      </c>
      <c r="K73" s="63">
        <f t="shared" si="0"/>
        <v>0</v>
      </c>
      <c r="L73" s="232"/>
      <c r="M73" s="232"/>
      <c r="N73" s="232"/>
      <c r="O73" s="232"/>
      <c r="P73" s="20" t="s">
        <v>371</v>
      </c>
      <c r="Q73" s="20" t="s">
        <v>372</v>
      </c>
      <c r="R73" s="19"/>
    </row>
    <row r="74" spans="1:18" s="4" customFormat="1" ht="18" customHeight="1" x14ac:dyDescent="0.2">
      <c r="A74" s="231"/>
      <c r="B74" s="231"/>
      <c r="C74" s="231"/>
      <c r="D74" s="82" t="s">
        <v>58</v>
      </c>
      <c r="E74" s="83"/>
      <c r="F74" s="69"/>
      <c r="G74" s="70"/>
      <c r="H74" s="71"/>
      <c r="I74" s="70"/>
      <c r="J74" s="72"/>
      <c r="K74" s="73"/>
      <c r="L74" s="232"/>
      <c r="M74" s="232"/>
      <c r="N74" s="232"/>
      <c r="O74" s="232"/>
      <c r="P74" s="20"/>
      <c r="Q74" s="20"/>
      <c r="R74" s="19"/>
    </row>
    <row r="75" spans="1:18" s="4" customFormat="1" ht="18" customHeight="1" x14ac:dyDescent="0.2">
      <c r="A75" s="231"/>
      <c r="B75" s="231"/>
      <c r="C75" s="231"/>
      <c r="D75" s="56" t="s">
        <v>529</v>
      </c>
      <c r="E75" s="57">
        <v>45017</v>
      </c>
      <c r="F75" s="58" t="s">
        <v>530</v>
      </c>
      <c r="G75" s="59">
        <f>IFERROR(VLOOKUP(Table2[[#This Row],[CITY CODE]],'Sales &amp; Purchases Data '!$F:$H, 2, FALSE), "$0.00")</f>
        <v>0</v>
      </c>
      <c r="H75" s="60">
        <f>IFERROR(VLOOKUP(Table2[[#This Row],[CITY CODE]],'Sales &amp; Purchases Data '!$F:$H, 3, FALSE), "$0.00")</f>
        <v>0</v>
      </c>
      <c r="I75" s="61">
        <f>IF(Table2[[#This Row],[TAXABLE AMOUNT]]= "Discontinued", H75, G75+H75)</f>
        <v>0</v>
      </c>
      <c r="J75" s="169">
        <v>0.01</v>
      </c>
      <c r="K75" s="63">
        <f t="shared" si="0"/>
        <v>0</v>
      </c>
      <c r="L75" s="232"/>
      <c r="M75" s="232"/>
      <c r="N75" s="232"/>
      <c r="O75" s="232"/>
      <c r="P75" s="20" t="s">
        <v>56</v>
      </c>
      <c r="Q75" s="20" t="s">
        <v>531</v>
      </c>
      <c r="R75" s="19"/>
    </row>
    <row r="76" spans="1:18" s="4" customFormat="1" ht="18" customHeight="1" x14ac:dyDescent="0.2">
      <c r="A76" s="231"/>
      <c r="B76" s="231"/>
      <c r="C76" s="231"/>
      <c r="D76" s="180" t="s">
        <v>123</v>
      </c>
      <c r="E76" s="90"/>
      <c r="F76" s="66">
        <v>198</v>
      </c>
      <c r="G76" s="59">
        <f>IFERROR(VLOOKUP(Table2[[#This Row],[CITY CODE]],'Sales &amp; Purchases Data '!$F:$H, 2, FALSE), "$0.00")</f>
        <v>0</v>
      </c>
      <c r="H76" s="78">
        <f>IFERROR(VLOOKUP(Table2[[#This Row],[CITY CODE]],'Sales &amp; Purchases Data '!$F:$H, 3, FALSE), "$0.00")</f>
        <v>0</v>
      </c>
      <c r="I76" s="75">
        <f>IF(Table2[[#This Row],[TAXABLE AMOUNT]]= "Discontinued", H76, G76+H76)</f>
        <v>0</v>
      </c>
      <c r="J76" s="76">
        <v>0.01</v>
      </c>
      <c r="K76" s="77">
        <f t="shared" si="0"/>
        <v>0</v>
      </c>
      <c r="L76" s="232"/>
      <c r="M76" s="232"/>
      <c r="N76" s="232"/>
      <c r="O76" s="232"/>
      <c r="P76" s="20" t="s">
        <v>56</v>
      </c>
      <c r="Q76" s="20" t="s">
        <v>57</v>
      </c>
      <c r="R76" s="19"/>
    </row>
    <row r="77" spans="1:18" s="4" customFormat="1" ht="18" customHeight="1" x14ac:dyDescent="0.2">
      <c r="A77" s="231"/>
      <c r="B77" s="231"/>
      <c r="C77" s="231"/>
      <c r="D77" s="56" t="s">
        <v>124</v>
      </c>
      <c r="E77" s="57"/>
      <c r="F77" s="58">
        <v>741</v>
      </c>
      <c r="G77" s="59">
        <f>IFERROR(VLOOKUP(Table2[[#This Row],[CITY CODE]],'Sales &amp; Purchases Data '!$F:$H, 2, FALSE), "$0.00")</f>
        <v>0</v>
      </c>
      <c r="H77" s="60">
        <f>IFERROR(VLOOKUP(Table2[[#This Row],[CITY CODE]],'Sales &amp; Purchases Data '!$F:$H, 3, FALSE), "$0.00")</f>
        <v>0</v>
      </c>
      <c r="I77" s="61">
        <f>IF(Table2[[#This Row],[TAXABLE AMOUNT]]= "Discontinued", H77, G77+H77)</f>
        <v>0</v>
      </c>
      <c r="J77" s="76">
        <v>0.01</v>
      </c>
      <c r="K77" s="63">
        <f t="shared" si="0"/>
        <v>0</v>
      </c>
      <c r="L77" s="232"/>
      <c r="M77" s="232"/>
      <c r="N77" s="232"/>
      <c r="O77" s="232"/>
      <c r="P77" s="20">
        <v>15</v>
      </c>
      <c r="Q77" s="20">
        <v>15021741</v>
      </c>
      <c r="R77" s="19"/>
    </row>
    <row r="78" spans="1:18" s="4" customFormat="1" ht="18" customHeight="1" x14ac:dyDescent="0.2">
      <c r="A78" s="231"/>
      <c r="B78" s="231"/>
      <c r="C78" s="231"/>
      <c r="D78" s="56" t="s">
        <v>125</v>
      </c>
      <c r="E78" s="57"/>
      <c r="F78" s="58">
        <v>170</v>
      </c>
      <c r="G78" s="59">
        <f>IFERROR(VLOOKUP(Table2[[#This Row],[CITY CODE]],'Sales &amp; Purchases Data '!$F:$H, 2, FALSE), "$0.00")</f>
        <v>0</v>
      </c>
      <c r="H78" s="60">
        <f>IFERROR(VLOOKUP(Table2[[#This Row],[CITY CODE]],'Sales &amp; Purchases Data '!$F:$H, 3, FALSE), "$0.00")</f>
        <v>0</v>
      </c>
      <c r="I78" s="61">
        <f>IF(Table2[[#This Row],[TAXABLE AMOUNT]]= "Discontinued", H78, G78+H78)</f>
        <v>0</v>
      </c>
      <c r="J78" s="76">
        <v>0.01</v>
      </c>
      <c r="K78" s="63">
        <f t="shared" si="0"/>
        <v>0</v>
      </c>
      <c r="L78" s="232"/>
      <c r="M78" s="232"/>
      <c r="N78" s="232"/>
      <c r="O78" s="232"/>
      <c r="P78" s="20">
        <v>15</v>
      </c>
      <c r="Q78" s="20">
        <v>15022170</v>
      </c>
      <c r="R78" s="19"/>
    </row>
    <row r="79" spans="1:18" s="4" customFormat="1" ht="18" customHeight="1" x14ac:dyDescent="0.2">
      <c r="A79" s="231"/>
      <c r="B79" s="231"/>
      <c r="C79" s="231"/>
      <c r="D79" s="56" t="s">
        <v>532</v>
      </c>
      <c r="E79" s="57">
        <v>45017</v>
      </c>
      <c r="F79" s="58" t="s">
        <v>533</v>
      </c>
      <c r="G79" s="59">
        <f>IFERROR(VLOOKUP(Table2[[#This Row],[CITY CODE]],'Sales &amp; Purchases Data '!$F:$H, 2, FALSE), "$0.00")</f>
        <v>0</v>
      </c>
      <c r="H79" s="60">
        <f>IFERROR(VLOOKUP(Table2[[#This Row],[CITY CODE]],'Sales &amp; Purchases Data '!$F:$H, 3, FALSE), "$0.00")</f>
        <v>0</v>
      </c>
      <c r="I79" s="61">
        <f>IF(Table2[[#This Row],[TAXABLE AMOUNT]]= "Discontinued", H79, G79+H79)</f>
        <v>0</v>
      </c>
      <c r="J79" s="76">
        <v>0.01</v>
      </c>
      <c r="K79" s="63">
        <f t="shared" si="0"/>
        <v>0</v>
      </c>
      <c r="L79" s="232"/>
      <c r="M79" s="232"/>
      <c r="N79" s="232"/>
      <c r="O79" s="232"/>
      <c r="P79" s="20" t="s">
        <v>56</v>
      </c>
      <c r="Q79" s="20" t="s">
        <v>534</v>
      </c>
      <c r="R79" s="19"/>
    </row>
    <row r="80" spans="1:18" s="4" customFormat="1" ht="18" customHeight="1" x14ac:dyDescent="0.2">
      <c r="A80" s="231"/>
      <c r="B80" s="231"/>
      <c r="C80" s="231"/>
      <c r="D80" s="56" t="s">
        <v>126</v>
      </c>
      <c r="E80" s="57">
        <v>45017</v>
      </c>
      <c r="F80" s="58" t="s">
        <v>535</v>
      </c>
      <c r="G80" s="59">
        <f>IFERROR(VLOOKUP(Table2[[#This Row],[CITY CODE]],'Sales &amp; Purchases Data '!$F:$H, 2, FALSE), "$0.00")</f>
        <v>0</v>
      </c>
      <c r="H80" s="60">
        <f>IFERROR(VLOOKUP(Table2[[#This Row],[CITY CODE]],'Sales &amp; Purchases Data '!$F:$H, 3, FALSE), "$0.00")</f>
        <v>0</v>
      </c>
      <c r="I80" s="61">
        <f>IF(Table2[[#This Row],[TAXABLE AMOUNT]]= "Discontinued", H80, G80+H80)</f>
        <v>0</v>
      </c>
      <c r="J80" s="76">
        <v>0.02</v>
      </c>
      <c r="K80" s="63">
        <f t="shared" si="0"/>
        <v>0</v>
      </c>
      <c r="L80" s="232"/>
      <c r="M80" s="232"/>
      <c r="N80" s="232"/>
      <c r="O80" s="232"/>
      <c r="P80" s="20">
        <v>15</v>
      </c>
      <c r="Q80" s="20" t="s">
        <v>536</v>
      </c>
      <c r="R80" s="19"/>
    </row>
    <row r="81" spans="1:18" s="4" customFormat="1" ht="18" customHeight="1" x14ac:dyDescent="0.2">
      <c r="A81" s="231"/>
      <c r="B81" s="231"/>
      <c r="C81" s="231"/>
      <c r="D81" s="91" t="s">
        <v>456</v>
      </c>
      <c r="E81" s="92">
        <v>44652</v>
      </c>
      <c r="F81" s="93">
        <v>974</v>
      </c>
      <c r="G81" s="59">
        <f>IFERROR(VLOOKUP(Table2[[#This Row],[CITY CODE]],'Sales &amp; Purchases Data '!$F:$H, 2, FALSE), "$0.00")</f>
        <v>0</v>
      </c>
      <c r="H81" s="94">
        <f>IFERROR(VLOOKUP(Table2[[#This Row],[CITY CODE]],'Sales &amp; Purchases Data '!$F:$H, 3, FALSE), "$0.00")</f>
        <v>0</v>
      </c>
      <c r="I81" s="95">
        <f>IF(Table2[[#This Row],[TAXABLE AMOUNT]]= "Discontinued", H81, G81+H81)</f>
        <v>0</v>
      </c>
      <c r="J81" s="76">
        <v>0.01</v>
      </c>
      <c r="K81" s="96">
        <f t="shared" si="0"/>
        <v>0</v>
      </c>
      <c r="L81" s="232"/>
      <c r="M81" s="232"/>
      <c r="N81" s="232"/>
      <c r="O81" s="232"/>
      <c r="P81" s="20" t="s">
        <v>56</v>
      </c>
      <c r="Q81" s="20" t="s">
        <v>467</v>
      </c>
      <c r="R81" s="19"/>
    </row>
    <row r="82" spans="1:18" s="4" customFormat="1" ht="18" customHeight="1" x14ac:dyDescent="0.2">
      <c r="A82" s="231"/>
      <c r="B82" s="231"/>
      <c r="C82" s="231"/>
      <c r="D82" s="91" t="s">
        <v>537</v>
      </c>
      <c r="E82" s="92">
        <v>45017</v>
      </c>
      <c r="F82" s="93" t="s">
        <v>538</v>
      </c>
      <c r="G82" s="59">
        <f>IFERROR(VLOOKUP(Table2[[#This Row],[CITY CODE]],'Sales &amp; Purchases Data '!$F:$H, 2, FALSE), "$0.00")</f>
        <v>0</v>
      </c>
      <c r="H82" s="94">
        <f>IFERROR(VLOOKUP(Table2[[#This Row],[CITY CODE]],'Sales &amp; Purchases Data '!$F:$H, 3, FALSE), "$0.00")</f>
        <v>0</v>
      </c>
      <c r="I82" s="95">
        <f>IF(Table2[[#This Row],[TAXABLE AMOUNT]]= "Discontinued", H82, G82+H82)</f>
        <v>0</v>
      </c>
      <c r="J82" s="76">
        <v>0.01</v>
      </c>
      <c r="K82" s="96">
        <f t="shared" si="0"/>
        <v>0</v>
      </c>
      <c r="L82" s="232"/>
      <c r="M82" s="232"/>
      <c r="N82" s="232"/>
      <c r="O82" s="232"/>
      <c r="P82" s="20" t="s">
        <v>56</v>
      </c>
      <c r="Q82" s="20" t="s">
        <v>539</v>
      </c>
      <c r="R82" s="19"/>
    </row>
    <row r="83" spans="1:18" s="4" customFormat="1" ht="18" customHeight="1" x14ac:dyDescent="0.2">
      <c r="A83" s="231"/>
      <c r="B83" s="231"/>
      <c r="C83" s="231"/>
      <c r="D83" s="56" t="s">
        <v>127</v>
      </c>
      <c r="E83" s="57"/>
      <c r="F83" s="58">
        <v>464</v>
      </c>
      <c r="G83" s="59">
        <f>IFERROR(VLOOKUP(Table2[[#This Row],[CITY CODE]],'Sales &amp; Purchases Data '!$F:$H, 2, FALSE), "$0.00")</f>
        <v>0</v>
      </c>
      <c r="H83" s="60">
        <f>IFERROR(VLOOKUP(Table2[[#This Row],[CITY CODE]],'Sales &amp; Purchases Data '!$F:$H, 3, FALSE), "$0.00")</f>
        <v>0</v>
      </c>
      <c r="I83" s="61">
        <f>IF(Table2[[#This Row],[TAXABLE AMOUNT]]= "Discontinued", H83, G83+H83)</f>
        <v>0</v>
      </c>
      <c r="J83" s="76">
        <v>0.01</v>
      </c>
      <c r="K83" s="63">
        <f t="shared" si="0"/>
        <v>0</v>
      </c>
      <c r="L83" s="232"/>
      <c r="M83" s="232"/>
      <c r="N83" s="232"/>
      <c r="O83" s="232"/>
      <c r="P83" s="20">
        <v>15</v>
      </c>
      <c r="Q83" s="20">
        <v>15027464</v>
      </c>
      <c r="R83" s="19"/>
    </row>
    <row r="84" spans="1:18" s="4" customFormat="1" ht="18" customHeight="1" x14ac:dyDescent="0.2">
      <c r="A84" s="231"/>
      <c r="B84" s="231"/>
      <c r="C84" s="231"/>
      <c r="D84" s="82" t="s">
        <v>59</v>
      </c>
      <c r="E84" s="83"/>
      <c r="F84" s="69"/>
      <c r="G84" s="69"/>
      <c r="H84" s="70"/>
      <c r="I84" s="71"/>
      <c r="J84" s="70"/>
      <c r="K84" s="72"/>
      <c r="L84" s="232"/>
      <c r="M84" s="232"/>
      <c r="N84" s="232"/>
      <c r="O84" s="232"/>
      <c r="P84" s="20"/>
      <c r="Q84" s="20"/>
      <c r="R84" s="19"/>
    </row>
    <row r="85" spans="1:18" s="4" customFormat="1" ht="18" customHeight="1" x14ac:dyDescent="0.2">
      <c r="A85" s="231"/>
      <c r="B85" s="231"/>
      <c r="C85" s="231"/>
      <c r="D85" s="84" t="s">
        <v>540</v>
      </c>
      <c r="E85" s="57">
        <v>45017</v>
      </c>
      <c r="F85" s="58" t="s">
        <v>541</v>
      </c>
      <c r="G85" s="59">
        <f>IFERROR(VLOOKUP(Table2[[#This Row],[CITY CODE]],'Sales &amp; Purchases Data '!$F:$H, 2, FALSE), "$0.00")</f>
        <v>0</v>
      </c>
      <c r="H85" s="60">
        <f>IFERROR(VLOOKUP(Table2[[#This Row],[CITY CODE]],'Sales &amp; Purchases Data '!$F:$H, 3, FALSE), "$0.00")</f>
        <v>0</v>
      </c>
      <c r="I85" s="61">
        <f>IF(Table2[[#This Row],[TAXABLE AMOUNT]]= "Discontinued", H85, G85+H85)</f>
        <v>0</v>
      </c>
      <c r="J85" s="76">
        <v>0.01</v>
      </c>
      <c r="K85" s="63">
        <f t="shared" si="0"/>
        <v>0</v>
      </c>
      <c r="L85" s="232"/>
      <c r="M85" s="232"/>
      <c r="N85" s="232"/>
      <c r="O85" s="232"/>
      <c r="P85" s="20" t="s">
        <v>542</v>
      </c>
      <c r="Q85" s="20" t="s">
        <v>543</v>
      </c>
      <c r="R85" s="19"/>
    </row>
    <row r="86" spans="1:18" s="4" customFormat="1" ht="18" customHeight="1" x14ac:dyDescent="0.2">
      <c r="A86" s="231"/>
      <c r="B86" s="231"/>
      <c r="C86" s="231"/>
      <c r="D86" s="84" t="s">
        <v>128</v>
      </c>
      <c r="E86" s="57"/>
      <c r="F86" s="58">
        <v>603</v>
      </c>
      <c r="G86" s="59">
        <f>IFERROR(VLOOKUP(Table2[[#This Row],[CITY CODE]],'Sales &amp; Purchases Data '!$F:$H, 2, FALSE), "$0.00")</f>
        <v>0</v>
      </c>
      <c r="H86" s="60">
        <f>IFERROR(VLOOKUP(Table2[[#This Row],[CITY CODE]],'Sales &amp; Purchases Data '!$F:$H, 3, FALSE), "$0.00")</f>
        <v>0</v>
      </c>
      <c r="I86" s="61">
        <f>IF(Table2[[#This Row],[TAXABLE AMOUNT]]= "Discontinued", H86, G86+H86)</f>
        <v>0</v>
      </c>
      <c r="J86" s="76">
        <v>0.01</v>
      </c>
      <c r="K86" s="63">
        <f t="shared" si="0"/>
        <v>0</v>
      </c>
      <c r="L86" s="232"/>
      <c r="M86" s="232"/>
      <c r="N86" s="232"/>
      <c r="O86" s="232"/>
      <c r="P86" s="20">
        <v>16</v>
      </c>
      <c r="Q86" s="20">
        <v>16031603</v>
      </c>
      <c r="R86" s="19"/>
    </row>
    <row r="87" spans="1:18" s="4" customFormat="1" ht="18" customHeight="1" x14ac:dyDescent="0.2">
      <c r="A87" s="231"/>
      <c r="B87" s="231"/>
      <c r="C87" s="231"/>
      <c r="D87" s="97" t="s">
        <v>60</v>
      </c>
      <c r="E87" s="83"/>
      <c r="F87" s="69"/>
      <c r="G87" s="70"/>
      <c r="H87" s="71"/>
      <c r="I87" s="70"/>
      <c r="J87" s="72"/>
      <c r="K87" s="73"/>
      <c r="L87" s="232"/>
      <c r="M87" s="232"/>
      <c r="N87" s="232"/>
      <c r="O87" s="232"/>
      <c r="P87" s="20"/>
      <c r="Q87" s="20"/>
      <c r="R87" s="19"/>
    </row>
    <row r="88" spans="1:18" s="4" customFormat="1" ht="18" customHeight="1" x14ac:dyDescent="0.2">
      <c r="A88" s="231"/>
      <c r="B88" s="231"/>
      <c r="C88" s="231"/>
      <c r="D88" s="56" t="s">
        <v>129</v>
      </c>
      <c r="E88" s="57"/>
      <c r="F88" s="58">
        <v>468</v>
      </c>
      <c r="G88" s="59">
        <f>IFERROR(VLOOKUP(Table2[[#This Row],[CITY CODE]],'Sales &amp; Purchases Data '!$F:$H, 2, FALSE), "$0.00")</f>
        <v>0</v>
      </c>
      <c r="H88" s="60">
        <f>IFERROR(VLOOKUP(Table2[[#This Row],[CITY CODE]],'Sales &amp; Purchases Data '!$F:$H, 3, FALSE), "$0.00")</f>
        <v>0</v>
      </c>
      <c r="I88" s="61">
        <f>IF(Table2[[#This Row],[TAXABLE AMOUNT]]= "Discontinued", H88, G88+H88)</f>
        <v>0</v>
      </c>
      <c r="J88" s="62">
        <v>1.4999999999999999E-2</v>
      </c>
      <c r="K88" s="63">
        <f t="shared" si="0"/>
        <v>0</v>
      </c>
      <c r="L88" s="232"/>
      <c r="M88" s="232"/>
      <c r="N88" s="232"/>
      <c r="O88" s="232"/>
      <c r="P88" s="20">
        <v>17</v>
      </c>
      <c r="Q88" s="20">
        <v>17042468</v>
      </c>
      <c r="R88" s="19"/>
    </row>
    <row r="89" spans="1:18" s="4" customFormat="1" ht="18" customHeight="1" x14ac:dyDescent="0.2">
      <c r="A89" s="231"/>
      <c r="B89" s="231"/>
      <c r="C89" s="231"/>
      <c r="D89" s="56" t="s">
        <v>130</v>
      </c>
      <c r="E89" s="57"/>
      <c r="F89" s="58">
        <v>466</v>
      </c>
      <c r="G89" s="59">
        <f>IFERROR(VLOOKUP(Table2[[#This Row],[CITY CODE]],'Sales &amp; Purchases Data '!$F:$H, 2, FALSE), "$0.00")</f>
        <v>0</v>
      </c>
      <c r="H89" s="60">
        <f>IFERROR(VLOOKUP(Table2[[#This Row],[CITY CODE]],'Sales &amp; Purchases Data '!$F:$H, 3, FALSE), "$0.00")</f>
        <v>0</v>
      </c>
      <c r="I89" s="61">
        <f>IF(Table2[[#This Row],[TAXABLE AMOUNT]]= "Discontinued", H89, G89+H89)</f>
        <v>0</v>
      </c>
      <c r="J89" s="62">
        <v>1.4999999999999999E-2</v>
      </c>
      <c r="K89" s="63">
        <f t="shared" si="0"/>
        <v>0</v>
      </c>
      <c r="L89" s="232"/>
      <c r="M89" s="232"/>
      <c r="N89" s="232"/>
      <c r="O89" s="232"/>
      <c r="P89" s="20">
        <v>17</v>
      </c>
      <c r="Q89" s="20">
        <v>17041466</v>
      </c>
      <c r="R89" s="19"/>
    </row>
    <row r="90" spans="1:18" s="4" customFormat="1" ht="18" customHeight="1" x14ac:dyDescent="0.2">
      <c r="A90" s="231"/>
      <c r="B90" s="231"/>
      <c r="C90" s="231"/>
      <c r="D90" s="97" t="s">
        <v>471</v>
      </c>
      <c r="E90" s="83"/>
      <c r="F90" s="69"/>
      <c r="G90" s="70"/>
      <c r="H90" s="71"/>
      <c r="I90" s="70"/>
      <c r="J90" s="72"/>
      <c r="K90" s="73"/>
      <c r="L90" s="232"/>
      <c r="M90" s="232"/>
      <c r="N90" s="232"/>
      <c r="O90" s="232"/>
      <c r="P90" s="20"/>
      <c r="Q90" s="20"/>
      <c r="R90" s="19"/>
    </row>
    <row r="91" spans="1:18" s="4" customFormat="1" ht="18" customHeight="1" x14ac:dyDescent="0.2">
      <c r="A91" s="231"/>
      <c r="B91" s="231"/>
      <c r="C91" s="231"/>
      <c r="D91" s="56" t="s">
        <v>472</v>
      </c>
      <c r="E91" s="57">
        <v>44835</v>
      </c>
      <c r="F91" s="58">
        <v>990</v>
      </c>
      <c r="G91" s="59">
        <f>IFERROR(VLOOKUP(Table2[[#This Row],[CITY CODE]],'Sales &amp; Purchases Data '!$F:$H, 2, FALSE), "$0.00")</f>
        <v>0</v>
      </c>
      <c r="H91" s="60">
        <f>IFERROR(VLOOKUP(Table2[[#This Row],[CITY CODE]],'Sales &amp; Purchases Data '!$F:$H, 3, FALSE), "$0.00")</f>
        <v>0</v>
      </c>
      <c r="I91" s="61">
        <f>IF(Table2[[#This Row],[TAXABLE AMOUNT]]= "Discontinued", H91, G91+H91)</f>
        <v>0</v>
      </c>
      <c r="J91" s="76">
        <v>0.01</v>
      </c>
      <c r="K91" s="63">
        <f t="shared" ref="K91" si="2">I91*J91</f>
        <v>0</v>
      </c>
      <c r="L91" s="232"/>
      <c r="M91" s="232"/>
      <c r="N91" s="232"/>
      <c r="O91" s="232"/>
      <c r="P91" s="20" t="s">
        <v>477</v>
      </c>
      <c r="Q91" s="20" t="s">
        <v>478</v>
      </c>
      <c r="R91" s="19"/>
    </row>
    <row r="92" spans="1:18" s="4" customFormat="1" ht="18" customHeight="1" x14ac:dyDescent="0.2">
      <c r="A92" s="231"/>
      <c r="B92" s="231"/>
      <c r="C92" s="231"/>
      <c r="D92" s="67" t="s">
        <v>8</v>
      </c>
      <c r="E92" s="57"/>
      <c r="F92" s="58">
        <v>594</v>
      </c>
      <c r="G92" s="59">
        <f>IFERROR(VLOOKUP(Table2[[#This Row],[CITY CODE]],'Sales &amp; Purchases Data '!$F:$H, 2, FALSE), "$0.00")</f>
        <v>0</v>
      </c>
      <c r="H92" s="60">
        <f>IFERROR(VLOOKUP(Table2[[#This Row],[CITY CODE]],'Sales &amp; Purchases Data '!$F:$H, 3, FALSE), "$0.00")</f>
        <v>0</v>
      </c>
      <c r="I92" s="61">
        <f>IF(Table2[[#This Row],[TAXABLE AMOUNT]]= "Discontinued", H92, G92+H92)</f>
        <v>0</v>
      </c>
      <c r="J92" s="64">
        <v>2.2499999999999999E-2</v>
      </c>
      <c r="K92" s="63">
        <f t="shared" ref="K92:K157" si="3">I92*J92</f>
        <v>0</v>
      </c>
      <c r="L92" s="232"/>
      <c r="M92" s="232"/>
      <c r="N92" s="232"/>
      <c r="O92" s="232"/>
      <c r="P92" s="20">
        <v>19</v>
      </c>
      <c r="Q92" s="20">
        <v>19998594</v>
      </c>
      <c r="R92" s="19"/>
    </row>
    <row r="93" spans="1:18" s="4" customFormat="1" ht="18" customHeight="1" x14ac:dyDescent="0.2">
      <c r="A93" s="231"/>
      <c r="B93" s="231"/>
      <c r="C93" s="231"/>
      <c r="D93" s="56" t="s">
        <v>317</v>
      </c>
      <c r="E93" s="172"/>
      <c r="F93" s="58">
        <v>780</v>
      </c>
      <c r="G93" s="59">
        <f>IFERROR(VLOOKUP(Table2[[#This Row],[CITY CODE]],'Sales &amp; Purchases Data '!$F:$H, 2, FALSE), "$0.00")</f>
        <v>0</v>
      </c>
      <c r="H93" s="60">
        <f>IFERROR(VLOOKUP(Table2[[#This Row],[CITY CODE]],'Sales &amp; Purchases Data '!$F:$H, 3, FALSE), "$0.00")</f>
        <v>0</v>
      </c>
      <c r="I93" s="61">
        <f>IF(Table2[[#This Row],[TAXABLE AMOUNT]]= "Discontinued", H93, G93+H93)</f>
        <v>0</v>
      </c>
      <c r="J93" s="76">
        <v>0.03</v>
      </c>
      <c r="K93" s="63">
        <f t="shared" si="3"/>
        <v>0</v>
      </c>
      <c r="L93" s="232"/>
      <c r="M93" s="232"/>
      <c r="N93" s="232"/>
      <c r="O93" s="232"/>
      <c r="P93" s="20">
        <v>19</v>
      </c>
      <c r="Q93" s="20" t="s">
        <v>318</v>
      </c>
      <c r="R93" s="19"/>
    </row>
    <row r="94" spans="1:18" s="4" customFormat="1" ht="18" customHeight="1" x14ac:dyDescent="0.2">
      <c r="A94" s="231"/>
      <c r="B94" s="231"/>
      <c r="C94" s="231"/>
      <c r="D94" s="56" t="s">
        <v>349</v>
      </c>
      <c r="E94" s="57"/>
      <c r="F94" s="58">
        <v>754</v>
      </c>
      <c r="G94" s="59">
        <f>IFERROR(VLOOKUP(Table2[[#This Row],[CITY CODE]],'Sales &amp; Purchases Data '!$F:$H, 2, FALSE), "$0.00")</f>
        <v>0</v>
      </c>
      <c r="H94" s="60">
        <f>IFERROR(VLOOKUP(Table2[[#This Row],[CITY CODE]],'Sales &amp; Purchases Data '!$F:$H, 3, FALSE), "$0.00")</f>
        <v>0</v>
      </c>
      <c r="I94" s="61">
        <f>IF(Table2[[#This Row],[TAXABLE AMOUNT]]= "Discontinued", H94, G94+H94)</f>
        <v>0</v>
      </c>
      <c r="J94" s="76">
        <v>0.03</v>
      </c>
      <c r="K94" s="63">
        <f t="shared" si="3"/>
        <v>0</v>
      </c>
      <c r="L94" s="232"/>
      <c r="M94" s="232"/>
      <c r="N94" s="232"/>
      <c r="O94" s="232"/>
      <c r="P94" s="20" t="s">
        <v>72</v>
      </c>
      <c r="Q94" s="20" t="s">
        <v>300</v>
      </c>
      <c r="R94" s="19"/>
    </row>
    <row r="95" spans="1:18" s="4" customFormat="1" ht="18" customHeight="1" x14ac:dyDescent="0.2">
      <c r="A95" s="231"/>
      <c r="B95" s="231"/>
      <c r="C95" s="231"/>
      <c r="D95" s="98" t="s">
        <v>131</v>
      </c>
      <c r="E95" s="99"/>
      <c r="F95" s="100">
        <v>595</v>
      </c>
      <c r="G95" s="101">
        <f>IFERROR(VLOOKUP(Table2[[#This Row],[CITY CODE]],'Sales &amp; Purchases Data '!$F:$H, 2, FALSE), "$0.00")</f>
        <v>0</v>
      </c>
      <c r="H95" s="102">
        <f>IFERROR(VLOOKUP(Table2[[#This Row],[CITY CODE]],'Sales &amp; Purchases Data '!$F:$H, 3, FALSE), "$0.00")</f>
        <v>0</v>
      </c>
      <c r="I95" s="103">
        <f>IF(Table2[[#This Row],[TAXABLE AMOUNT]]= "Discontinued", H95, G95+H95)</f>
        <v>0</v>
      </c>
      <c r="J95" s="64">
        <v>2.75E-2</v>
      </c>
      <c r="K95" s="104">
        <f t="shared" si="3"/>
        <v>0</v>
      </c>
      <c r="L95" s="232"/>
      <c r="M95" s="232"/>
      <c r="N95" s="232"/>
      <c r="O95" s="232"/>
      <c r="P95" s="20" t="s">
        <v>72</v>
      </c>
      <c r="Q95" s="20" t="s">
        <v>348</v>
      </c>
      <c r="R95" s="19"/>
    </row>
    <row r="96" spans="1:18" s="4" customFormat="1" ht="18" customHeight="1" x14ac:dyDescent="0.2">
      <c r="A96" s="231"/>
      <c r="B96" s="231"/>
      <c r="C96" s="231"/>
      <c r="D96" s="98" t="s">
        <v>319</v>
      </c>
      <c r="E96" s="172"/>
      <c r="F96" s="100">
        <v>782</v>
      </c>
      <c r="G96" s="101">
        <f>IFERROR(VLOOKUP(Table2[[#This Row],[CITY CODE]],'Sales &amp; Purchases Data '!$F:$H, 2, FALSE), "$0.00")</f>
        <v>0</v>
      </c>
      <c r="H96" s="102">
        <f>IFERROR(VLOOKUP(Table2[[#This Row],[CITY CODE]],'Sales &amp; Purchases Data '!$F:$H, 3, FALSE), "$0.00")</f>
        <v>0</v>
      </c>
      <c r="I96" s="103">
        <f>IF(Table2[[#This Row],[TAXABLE AMOUNT]]= "Discontinued", H96, G96+H96)</f>
        <v>0</v>
      </c>
      <c r="J96" s="76">
        <v>0.03</v>
      </c>
      <c r="K96" s="104">
        <f t="shared" si="3"/>
        <v>0</v>
      </c>
      <c r="L96" s="232"/>
      <c r="M96" s="232"/>
      <c r="N96" s="232"/>
      <c r="O96" s="232"/>
      <c r="P96" s="20" t="s">
        <v>72</v>
      </c>
      <c r="Q96" s="20" t="s">
        <v>320</v>
      </c>
      <c r="R96" s="19"/>
    </row>
    <row r="97" spans="1:18" s="4" customFormat="1" ht="18" customHeight="1" x14ac:dyDescent="0.2">
      <c r="A97" s="231"/>
      <c r="B97" s="231"/>
      <c r="C97" s="231"/>
      <c r="D97" s="98" t="s">
        <v>544</v>
      </c>
      <c r="E97" s="99">
        <v>45017</v>
      </c>
      <c r="F97" s="100" t="s">
        <v>545</v>
      </c>
      <c r="G97" s="101">
        <f>IFERROR(VLOOKUP(Table2[[#This Row],[CITY CODE]],'Sales &amp; Purchases Data '!$F:$H, 2, FALSE), "$0.00")</f>
        <v>0</v>
      </c>
      <c r="H97" s="102">
        <f>IFERROR(VLOOKUP(Table2[[#This Row],[CITY CODE]],'Sales &amp; Purchases Data '!$F:$H, 3, FALSE), "$0.00")</f>
        <v>0</v>
      </c>
      <c r="I97" s="103">
        <f>IF(Table2[[#This Row],[TAXABLE AMOUNT]]= "Discontinued", H97, G97+H97)</f>
        <v>0</v>
      </c>
      <c r="J97" s="76">
        <v>0.03</v>
      </c>
      <c r="K97" s="104">
        <f t="shared" si="3"/>
        <v>0</v>
      </c>
      <c r="L97" s="232"/>
      <c r="M97" s="232"/>
      <c r="N97" s="232"/>
      <c r="O97" s="232"/>
      <c r="P97" s="20" t="s">
        <v>72</v>
      </c>
      <c r="Q97" s="20" t="s">
        <v>546</v>
      </c>
      <c r="R97" s="19"/>
    </row>
    <row r="98" spans="1:18" s="4" customFormat="1" ht="18" customHeight="1" x14ac:dyDescent="0.2">
      <c r="A98" s="231"/>
      <c r="B98" s="231"/>
      <c r="C98" s="231"/>
      <c r="D98" s="56" t="s">
        <v>373</v>
      </c>
      <c r="E98" s="57"/>
      <c r="F98" s="100">
        <v>842</v>
      </c>
      <c r="G98" s="101">
        <f>IFERROR(VLOOKUP(Table2[[#This Row],[CITY CODE]],'Sales &amp; Purchases Data '!$F:$H, 2, FALSE), "$0.00")</f>
        <v>0</v>
      </c>
      <c r="H98" s="102">
        <f>IFERROR(VLOOKUP(Table2[[#This Row],[CITY CODE]],'Sales &amp; Purchases Data '!$F:$H, 3, FALSE), "$0.00")</f>
        <v>0</v>
      </c>
      <c r="I98" s="103">
        <f>IF(Table2[[#This Row],[TAXABLE AMOUNT]]= "Discontinued", H98, G98+H98)</f>
        <v>0</v>
      </c>
      <c r="J98" s="76">
        <v>0.03</v>
      </c>
      <c r="K98" s="104">
        <f t="shared" si="3"/>
        <v>0</v>
      </c>
      <c r="L98" s="232"/>
      <c r="M98" s="232"/>
      <c r="N98" s="232"/>
      <c r="O98" s="232"/>
      <c r="P98" s="20" t="s">
        <v>72</v>
      </c>
      <c r="Q98" s="20" t="s">
        <v>374</v>
      </c>
      <c r="R98" s="19"/>
    </row>
    <row r="99" spans="1:18" s="4" customFormat="1" ht="18" customHeight="1" x14ac:dyDescent="0.2">
      <c r="A99" s="231"/>
      <c r="B99" s="231"/>
      <c r="C99" s="231"/>
      <c r="D99" s="56" t="s">
        <v>375</v>
      </c>
      <c r="E99" s="57"/>
      <c r="F99" s="100">
        <v>840</v>
      </c>
      <c r="G99" s="101">
        <f>IFERROR(VLOOKUP(Table2[[#This Row],[CITY CODE]],'Sales &amp; Purchases Data '!$F:$H, 2, FALSE), "$0.00")</f>
        <v>0</v>
      </c>
      <c r="H99" s="102">
        <f>IFERROR(VLOOKUP(Table2[[#This Row],[CITY CODE]],'Sales &amp; Purchases Data '!$F:$H, 3, FALSE), "$0.00")</f>
        <v>0</v>
      </c>
      <c r="I99" s="103">
        <f>IF(Table2[[#This Row],[TAXABLE AMOUNT]]= "Discontinued", H99, G99+H99)</f>
        <v>0</v>
      </c>
      <c r="J99" s="76">
        <v>0.03</v>
      </c>
      <c r="K99" s="104">
        <f t="shared" si="3"/>
        <v>0</v>
      </c>
      <c r="L99" s="232"/>
      <c r="M99" s="232"/>
      <c r="N99" s="232"/>
      <c r="O99" s="232"/>
      <c r="P99" s="20" t="s">
        <v>72</v>
      </c>
      <c r="Q99" s="20" t="s">
        <v>376</v>
      </c>
      <c r="R99" s="19"/>
    </row>
    <row r="100" spans="1:18" s="4" customFormat="1" ht="18" customHeight="1" x14ac:dyDescent="0.2">
      <c r="A100" s="231"/>
      <c r="B100" s="231"/>
      <c r="C100" s="231"/>
      <c r="D100" s="98" t="s">
        <v>132</v>
      </c>
      <c r="E100" s="99"/>
      <c r="F100" s="58">
        <v>662</v>
      </c>
      <c r="G100" s="59">
        <f>IFERROR(VLOOKUP(Table2[[#This Row],[CITY CODE]],'Sales &amp; Purchases Data '!$F:$H, 2, FALSE), "$0.00")</f>
        <v>0</v>
      </c>
      <c r="H100" s="60">
        <f>IFERROR(VLOOKUP(Table2[[#This Row],[CITY CODE]],'Sales &amp; Purchases Data '!$F:$H, 3, FALSE), "$0.00")</f>
        <v>0</v>
      </c>
      <c r="I100" s="61">
        <f>IF(Table2[[#This Row],[TAXABLE AMOUNT]]= "Discontinued", H100, G100+H100)</f>
        <v>0</v>
      </c>
      <c r="J100" s="76">
        <v>0.03</v>
      </c>
      <c r="K100" s="63">
        <f t="shared" si="3"/>
        <v>0</v>
      </c>
      <c r="L100" s="232"/>
      <c r="M100" s="232"/>
      <c r="N100" s="232"/>
      <c r="O100" s="232"/>
      <c r="P100" s="20">
        <v>19</v>
      </c>
      <c r="Q100" s="20">
        <v>19007662</v>
      </c>
      <c r="R100" s="19"/>
    </row>
    <row r="101" spans="1:18" s="4" customFormat="1" ht="18" customHeight="1" x14ac:dyDescent="0.2">
      <c r="A101" s="231"/>
      <c r="B101" s="231"/>
      <c r="C101" s="231"/>
      <c r="D101" s="56" t="s">
        <v>433</v>
      </c>
      <c r="E101" s="57"/>
      <c r="F101" s="58">
        <v>844</v>
      </c>
      <c r="G101" s="59">
        <f>IFERROR(VLOOKUP(Table2[[#This Row],[CITY CODE]],'Sales &amp; Purchases Data '!$F:$H, 2, FALSE), "$0.00")</f>
        <v>0</v>
      </c>
      <c r="H101" s="60">
        <f>IFERROR(VLOOKUP(Table2[[#This Row],[CITY CODE]],'Sales &amp; Purchases Data '!$F:$H, 3, FALSE), "$0.00")</f>
        <v>0</v>
      </c>
      <c r="I101" s="61">
        <f>IF(Table2[[#This Row],[TAXABLE AMOUNT]]= "Discontinued", H101, G101+H101)</f>
        <v>0</v>
      </c>
      <c r="J101" s="76">
        <v>0.03</v>
      </c>
      <c r="K101" s="63">
        <f t="shared" si="3"/>
        <v>0</v>
      </c>
      <c r="L101" s="232"/>
      <c r="M101" s="232"/>
      <c r="N101" s="232"/>
      <c r="O101" s="232"/>
      <c r="P101" s="20" t="s">
        <v>72</v>
      </c>
      <c r="Q101" s="20" t="s">
        <v>434</v>
      </c>
      <c r="R101" s="19"/>
    </row>
    <row r="102" spans="1:18" s="4" customFormat="1" ht="18" customHeight="1" x14ac:dyDescent="0.2">
      <c r="A102" s="231"/>
      <c r="B102" s="231"/>
      <c r="C102" s="231"/>
      <c r="D102" s="56" t="s">
        <v>133</v>
      </c>
      <c r="E102" s="57"/>
      <c r="F102" s="58">
        <v>846</v>
      </c>
      <c r="G102" s="59">
        <f>IFERROR(VLOOKUP(Table2[[#This Row],[CITY CODE]],'Sales &amp; Purchases Data '!$F:$H, 2, FALSE), "$0.00")</f>
        <v>0</v>
      </c>
      <c r="H102" s="60">
        <f>IFERROR(VLOOKUP(Table2[[#This Row],[CITY CODE]],'Sales &amp; Purchases Data '!$F:$H, 3, FALSE), "$0.00")</f>
        <v>0</v>
      </c>
      <c r="I102" s="61">
        <f>IF(Table2[[#This Row],[TAXABLE AMOUNT]]= "Discontinued", H102, G102+H102)</f>
        <v>0</v>
      </c>
      <c r="J102" s="76">
        <v>0.03</v>
      </c>
      <c r="K102" s="63">
        <f t="shared" si="3"/>
        <v>0</v>
      </c>
      <c r="L102" s="232"/>
      <c r="M102" s="232"/>
      <c r="N102" s="232"/>
      <c r="O102" s="232"/>
      <c r="P102" s="20">
        <v>19</v>
      </c>
      <c r="Q102" s="20" t="s">
        <v>377</v>
      </c>
      <c r="R102" s="19"/>
    </row>
    <row r="103" spans="1:18" s="4" customFormat="1" ht="18" customHeight="1" x14ac:dyDescent="0.2">
      <c r="A103" s="231"/>
      <c r="B103" s="231"/>
      <c r="C103" s="231"/>
      <c r="D103" s="56" t="s">
        <v>134</v>
      </c>
      <c r="E103" s="57"/>
      <c r="F103" s="58">
        <v>589</v>
      </c>
      <c r="G103" s="59">
        <f>IFERROR(VLOOKUP(Table2[[#This Row],[CITY CODE]],'Sales &amp; Purchases Data '!$F:$H, 2, FALSE), "$0.00")</f>
        <v>0</v>
      </c>
      <c r="H103" s="60">
        <f>IFERROR(VLOOKUP(Table2[[#This Row],[CITY CODE]],'Sales &amp; Purchases Data '!$F:$H, 3, FALSE), "$0.00")</f>
        <v>0</v>
      </c>
      <c r="I103" s="61">
        <f>IF(Table2[[#This Row],[TAXABLE AMOUNT]]= "Discontinued", H103, G103+H103)</f>
        <v>0</v>
      </c>
      <c r="J103" s="76">
        <v>0.03</v>
      </c>
      <c r="K103" s="63">
        <f t="shared" si="3"/>
        <v>0</v>
      </c>
      <c r="L103" s="232"/>
      <c r="M103" s="232"/>
      <c r="N103" s="232"/>
      <c r="O103" s="232"/>
      <c r="P103" s="20">
        <v>19</v>
      </c>
      <c r="Q103" s="20">
        <v>19009589</v>
      </c>
      <c r="R103" s="19"/>
    </row>
    <row r="104" spans="1:18" s="4" customFormat="1" ht="18" customHeight="1" x14ac:dyDescent="0.2">
      <c r="A104" s="231"/>
      <c r="B104" s="231"/>
      <c r="C104" s="231"/>
      <c r="D104" s="56" t="s">
        <v>135</v>
      </c>
      <c r="E104" s="57"/>
      <c r="F104" s="58">
        <v>664</v>
      </c>
      <c r="G104" s="59">
        <f>IFERROR(VLOOKUP(Table2[[#This Row],[CITY CODE]],'Sales &amp; Purchases Data '!$F:$H, 2, FALSE), "$0.00")</f>
        <v>0</v>
      </c>
      <c r="H104" s="60">
        <f>IFERROR(VLOOKUP(Table2[[#This Row],[CITY CODE]],'Sales &amp; Purchases Data '!$F:$H, 3, FALSE), "$0.00")</f>
        <v>0</v>
      </c>
      <c r="I104" s="61">
        <f>IF(Table2[[#This Row],[TAXABLE AMOUNT]]= "Discontinued", H104, G104+H104)</f>
        <v>0</v>
      </c>
      <c r="J104" s="76">
        <v>0.03</v>
      </c>
      <c r="K104" s="63">
        <f t="shared" si="3"/>
        <v>0</v>
      </c>
      <c r="L104" s="232"/>
      <c r="M104" s="232"/>
      <c r="N104" s="232"/>
      <c r="O104" s="232"/>
      <c r="P104" s="20">
        <v>19</v>
      </c>
      <c r="Q104" s="20">
        <v>19010664</v>
      </c>
      <c r="R104" s="19"/>
    </row>
    <row r="105" spans="1:18" s="4" customFormat="1" ht="18" customHeight="1" x14ac:dyDescent="0.2">
      <c r="A105" s="231"/>
      <c r="B105" s="231"/>
      <c r="C105" s="231"/>
      <c r="D105" s="56" t="s">
        <v>136</v>
      </c>
      <c r="E105" s="57"/>
      <c r="F105" s="58">
        <v>678</v>
      </c>
      <c r="G105" s="59">
        <f>IFERROR(VLOOKUP(Table2[[#This Row],[CITY CODE]],'Sales &amp; Purchases Data '!$F:$H, 2, FALSE), "$0.00")</f>
        <v>0</v>
      </c>
      <c r="H105" s="60">
        <f>IFERROR(VLOOKUP(Table2[[#This Row],[CITY CODE]],'Sales &amp; Purchases Data '!$F:$H, 3, FALSE), "$0.00")</f>
        <v>0</v>
      </c>
      <c r="I105" s="61">
        <f>IF(Table2[[#This Row],[TAXABLE AMOUNT]]= "Discontinued", H105, G105+H105)</f>
        <v>0</v>
      </c>
      <c r="J105" s="76">
        <v>0.03</v>
      </c>
      <c r="K105" s="63">
        <f>I105*J105</f>
        <v>0</v>
      </c>
      <c r="L105" s="232"/>
      <c r="M105" s="232"/>
      <c r="N105" s="232"/>
      <c r="O105" s="232"/>
      <c r="P105" s="20">
        <v>19</v>
      </c>
      <c r="Q105" s="20">
        <v>19079678</v>
      </c>
      <c r="R105" s="19"/>
    </row>
    <row r="106" spans="1:18" s="4" customFormat="1" ht="18" customHeight="1" x14ac:dyDescent="0.2">
      <c r="A106" s="231"/>
      <c r="B106" s="231"/>
      <c r="C106" s="231"/>
      <c r="D106" s="56" t="s">
        <v>137</v>
      </c>
      <c r="E106" s="57"/>
      <c r="F106" s="58">
        <v>666</v>
      </c>
      <c r="G106" s="59">
        <f>IFERROR(VLOOKUP(Table2[[#This Row],[CITY CODE]],'Sales &amp; Purchases Data '!$F:$H, 2, FALSE), "$0.00")</f>
        <v>0</v>
      </c>
      <c r="H106" s="60">
        <f>IFERROR(VLOOKUP(Table2[[#This Row],[CITY CODE]],'Sales &amp; Purchases Data '!$F:$H, 3, FALSE), "$0.00")</f>
        <v>0</v>
      </c>
      <c r="I106" s="61">
        <f>IF(Table2[[#This Row],[TAXABLE AMOUNT]]= "Discontinued", H106, G106+H106)</f>
        <v>0</v>
      </c>
      <c r="J106" s="76">
        <v>0.03</v>
      </c>
      <c r="K106" s="63">
        <f t="shared" si="3"/>
        <v>0</v>
      </c>
      <c r="L106" s="232"/>
      <c r="M106" s="232"/>
      <c r="N106" s="232"/>
      <c r="O106" s="232"/>
      <c r="P106" s="20">
        <v>19</v>
      </c>
      <c r="Q106" s="20">
        <v>19011666</v>
      </c>
      <c r="R106" s="19"/>
    </row>
    <row r="107" spans="1:18" s="4" customFormat="1" ht="18" customHeight="1" x14ac:dyDescent="0.2">
      <c r="A107" s="231"/>
      <c r="B107" s="231"/>
      <c r="C107" s="231"/>
      <c r="D107" s="56" t="s">
        <v>138</v>
      </c>
      <c r="E107" s="57"/>
      <c r="F107" s="58">
        <v>598</v>
      </c>
      <c r="G107" s="59">
        <f>IFERROR(VLOOKUP(Table2[[#This Row],[CITY CODE]],'Sales &amp; Purchases Data '!$F:$H, 2, FALSE), "$0.00")</f>
        <v>0</v>
      </c>
      <c r="H107" s="60">
        <f>IFERROR(VLOOKUP(Table2[[#This Row],[CITY CODE]],'Sales &amp; Purchases Data '!$F:$H, 3, FALSE), "$0.00")</f>
        <v>0</v>
      </c>
      <c r="I107" s="61">
        <f>IF(Table2[[#This Row],[TAXABLE AMOUNT]]= "Discontinued", H107, G107+H107)</f>
        <v>0</v>
      </c>
      <c r="J107" s="64">
        <v>2.75E-2</v>
      </c>
      <c r="K107" s="63">
        <f t="shared" si="3"/>
        <v>0</v>
      </c>
      <c r="L107" s="232"/>
      <c r="M107" s="232"/>
      <c r="N107" s="232"/>
      <c r="O107" s="232"/>
      <c r="P107" s="20">
        <v>19</v>
      </c>
      <c r="Q107" s="20">
        <v>19046598</v>
      </c>
      <c r="R107" s="19"/>
    </row>
    <row r="108" spans="1:18" s="4" customFormat="1" ht="18" customHeight="1" x14ac:dyDescent="0.2">
      <c r="A108" s="231"/>
      <c r="B108" s="231"/>
      <c r="C108" s="231"/>
      <c r="D108" s="56" t="s">
        <v>322</v>
      </c>
      <c r="E108" s="172"/>
      <c r="F108" s="58">
        <v>784</v>
      </c>
      <c r="G108" s="59">
        <f>IFERROR(VLOOKUP(Table2[[#This Row],[CITY CODE]],'Sales &amp; Purchases Data '!$F:$H, 2, FALSE), "$0.00")</f>
        <v>0</v>
      </c>
      <c r="H108" s="60">
        <f>IFERROR(VLOOKUP(Table2[[#This Row],[CITY CODE]],'Sales &amp; Purchases Data '!$F:$H, 3, FALSE), "$0.00")</f>
        <v>0</v>
      </c>
      <c r="I108" s="61">
        <f>IF(Table2[[#This Row],[TAXABLE AMOUNT]]= "Discontinued", H108, G108+H108)</f>
        <v>0</v>
      </c>
      <c r="J108" s="76">
        <v>0.03</v>
      </c>
      <c r="K108" s="63">
        <f t="shared" si="3"/>
        <v>0</v>
      </c>
      <c r="L108" s="232"/>
      <c r="M108" s="232"/>
      <c r="N108" s="232"/>
      <c r="O108" s="232"/>
      <c r="P108" s="20" t="s">
        <v>72</v>
      </c>
      <c r="Q108" s="20" t="s">
        <v>323</v>
      </c>
      <c r="R108" s="19"/>
    </row>
    <row r="109" spans="1:18" s="4" customFormat="1" ht="18" customHeight="1" x14ac:dyDescent="0.2">
      <c r="A109" s="231"/>
      <c r="B109" s="231"/>
      <c r="C109" s="231"/>
      <c r="D109" s="56" t="s">
        <v>139</v>
      </c>
      <c r="E109" s="57"/>
      <c r="F109" s="58">
        <v>599</v>
      </c>
      <c r="G109" s="59">
        <f>IFERROR(VLOOKUP(Table2[[#This Row],[CITY CODE]],'Sales &amp; Purchases Data '!$F:$H, 2, FALSE), "$0.00")</f>
        <v>0</v>
      </c>
      <c r="H109" s="60">
        <f>IFERROR(VLOOKUP(Table2[[#This Row],[CITY CODE]],'Sales &amp; Purchases Data '!$F:$H, 3, FALSE), "$0.00")</f>
        <v>0</v>
      </c>
      <c r="I109" s="61">
        <f>IF(Table2[[#This Row],[TAXABLE AMOUNT]]= "Discontinued", H109, G109+H109)</f>
        <v>0</v>
      </c>
      <c r="J109" s="64">
        <v>2.75E-2</v>
      </c>
      <c r="K109" s="63">
        <f t="shared" si="3"/>
        <v>0</v>
      </c>
      <c r="L109" s="232"/>
      <c r="M109" s="232"/>
      <c r="N109" s="232"/>
      <c r="O109" s="232"/>
      <c r="P109" s="20">
        <v>19</v>
      </c>
      <c r="Q109" s="20">
        <v>19012599</v>
      </c>
      <c r="R109" s="19"/>
    </row>
    <row r="110" spans="1:18" s="4" customFormat="1" ht="18" customHeight="1" x14ac:dyDescent="0.2">
      <c r="A110" s="231"/>
      <c r="B110" s="231"/>
      <c r="C110" s="231"/>
      <c r="D110" s="56" t="s">
        <v>324</v>
      </c>
      <c r="E110" s="172"/>
      <c r="F110" s="58">
        <v>786</v>
      </c>
      <c r="G110" s="59">
        <f>IFERROR(VLOOKUP(Table2[[#This Row],[CITY CODE]],'Sales &amp; Purchases Data '!$F:$H, 2, FALSE), "$0.00")</f>
        <v>0</v>
      </c>
      <c r="H110" s="60">
        <f>IFERROR(VLOOKUP(Table2[[#This Row],[CITY CODE]],'Sales &amp; Purchases Data '!$F:$H, 3, FALSE), "$0.00")</f>
        <v>0</v>
      </c>
      <c r="I110" s="61">
        <f>IF(Table2[[#This Row],[TAXABLE AMOUNT]]= "Discontinued", H110, G110+H110)</f>
        <v>0</v>
      </c>
      <c r="J110" s="76">
        <v>0.03</v>
      </c>
      <c r="K110" s="63">
        <f t="shared" si="3"/>
        <v>0</v>
      </c>
      <c r="L110" s="232"/>
      <c r="M110" s="232"/>
      <c r="N110" s="232"/>
      <c r="O110" s="232"/>
      <c r="P110" s="20" t="s">
        <v>72</v>
      </c>
      <c r="Q110" s="20" t="s">
        <v>325</v>
      </c>
      <c r="R110" s="19"/>
    </row>
    <row r="111" spans="1:18" s="4" customFormat="1" ht="18" customHeight="1" x14ac:dyDescent="0.2">
      <c r="A111" s="231"/>
      <c r="B111" s="231"/>
      <c r="C111" s="231"/>
      <c r="D111" s="56" t="s">
        <v>140</v>
      </c>
      <c r="E111" s="57"/>
      <c r="F111" s="58">
        <v>674</v>
      </c>
      <c r="G111" s="59">
        <f>IFERROR(VLOOKUP(Table2[[#This Row],[CITY CODE]],'Sales &amp; Purchases Data '!$F:$H, 2, FALSE), "$0.00")</f>
        <v>0</v>
      </c>
      <c r="H111" s="60">
        <f>IFERROR(VLOOKUP(Table2[[#This Row],[CITY CODE]],'Sales &amp; Purchases Data '!$F:$H, 3, FALSE), "$0.00")</f>
        <v>0</v>
      </c>
      <c r="I111" s="61">
        <f>IF(Table2[[#This Row],[TAXABLE AMOUNT]]= "Discontinued", H111, G111+H111)</f>
        <v>0</v>
      </c>
      <c r="J111" s="76">
        <v>0.03</v>
      </c>
      <c r="K111" s="63">
        <f t="shared" si="3"/>
        <v>0</v>
      </c>
      <c r="L111" s="232"/>
      <c r="M111" s="232"/>
      <c r="N111" s="232"/>
      <c r="O111" s="232"/>
      <c r="P111" s="20" t="s">
        <v>72</v>
      </c>
      <c r="Q111" s="20">
        <v>19070674</v>
      </c>
      <c r="R111" s="19"/>
    </row>
    <row r="112" spans="1:18" s="4" customFormat="1" ht="18" customHeight="1" x14ac:dyDescent="0.2">
      <c r="A112" s="231"/>
      <c r="B112" s="231"/>
      <c r="C112" s="231"/>
      <c r="D112" s="178" t="s">
        <v>141</v>
      </c>
      <c r="E112" s="57"/>
      <c r="F112" s="105">
        <v>752</v>
      </c>
      <c r="G112" s="59">
        <f>IFERROR(VLOOKUP(Table2[[#This Row],[CITY CODE]],'Sales &amp; Purchases Data '!$F:$H, 2, FALSE), "$0.00")</f>
        <v>0</v>
      </c>
      <c r="H112" s="60">
        <f>IFERROR(VLOOKUP(Table2[[#This Row],[CITY CODE]],'Sales &amp; Purchases Data '!$F:$H, 3, FALSE), "$0.00")</f>
        <v>0</v>
      </c>
      <c r="I112" s="106">
        <f>IF(Table2[[#This Row],[TAXABLE AMOUNT]]= "Discontinued", H112, G112+H112)</f>
        <v>0</v>
      </c>
      <c r="J112" s="76">
        <v>0.03</v>
      </c>
      <c r="K112" s="63">
        <f t="shared" si="3"/>
        <v>0</v>
      </c>
      <c r="L112" s="232"/>
      <c r="M112" s="232"/>
      <c r="N112" s="232"/>
      <c r="O112" s="232"/>
      <c r="P112" s="20" t="s">
        <v>72</v>
      </c>
      <c r="Q112" s="20" t="s">
        <v>73</v>
      </c>
      <c r="R112" s="19"/>
    </row>
    <row r="113" spans="1:18" s="4" customFormat="1" ht="18" customHeight="1" x14ac:dyDescent="0.2">
      <c r="A113" s="231"/>
      <c r="B113" s="231"/>
      <c r="C113" s="231"/>
      <c r="D113" s="178" t="s">
        <v>350</v>
      </c>
      <c r="E113" s="172"/>
      <c r="F113" s="105">
        <v>788</v>
      </c>
      <c r="G113" s="59">
        <f>IFERROR(VLOOKUP(Table2[[#This Row],[CITY CODE]],'Sales &amp; Purchases Data '!$F:$H, 2, FALSE), "$0.00")</f>
        <v>0</v>
      </c>
      <c r="H113" s="60">
        <f>IFERROR(VLOOKUP(Table2[[#This Row],[CITY CODE]],'Sales &amp; Purchases Data '!$F:$H, 3, FALSE), "$0.00")</f>
        <v>0</v>
      </c>
      <c r="I113" s="106">
        <f>IF(Table2[[#This Row],[TAXABLE AMOUNT]]= "Discontinued", H113, G113+H113)</f>
        <v>0</v>
      </c>
      <c r="J113" s="107">
        <v>0.03</v>
      </c>
      <c r="K113" s="63">
        <f t="shared" si="3"/>
        <v>0</v>
      </c>
      <c r="L113" s="232"/>
      <c r="M113" s="232"/>
      <c r="N113" s="232"/>
      <c r="O113" s="232"/>
      <c r="P113" s="20" t="s">
        <v>72</v>
      </c>
      <c r="Q113" s="20" t="s">
        <v>351</v>
      </c>
      <c r="R113" s="19"/>
    </row>
    <row r="114" spans="1:18" s="4" customFormat="1" ht="18" customHeight="1" x14ac:dyDescent="0.2">
      <c r="A114" s="231"/>
      <c r="B114" s="231"/>
      <c r="C114" s="231"/>
      <c r="D114" s="65" t="s">
        <v>142</v>
      </c>
      <c r="E114" s="90"/>
      <c r="F114" s="66">
        <v>611</v>
      </c>
      <c r="G114" s="59">
        <f>IFERROR(VLOOKUP(Table2[[#This Row],[CITY CODE]],'Sales &amp; Purchases Data '!$F:$H, 2, FALSE), "$0.00")</f>
        <v>0</v>
      </c>
      <c r="H114" s="78">
        <f>IFERROR(VLOOKUP(Table2[[#This Row],[CITY CODE]],'Sales &amp; Purchases Data '!$F:$H, 3, FALSE), "$0.00")</f>
        <v>0</v>
      </c>
      <c r="I114" s="75">
        <f>IF(Table2[[#This Row],[TAXABLE AMOUNT]]= "Discontinued", H114, G114+H114)</f>
        <v>0</v>
      </c>
      <c r="J114" s="107">
        <v>0.03</v>
      </c>
      <c r="K114" s="77">
        <f t="shared" si="3"/>
        <v>0</v>
      </c>
      <c r="L114" s="232"/>
      <c r="M114" s="232"/>
      <c r="N114" s="232"/>
      <c r="O114" s="232"/>
      <c r="P114" s="20">
        <v>19</v>
      </c>
      <c r="Q114" s="20">
        <v>19016611</v>
      </c>
      <c r="R114" s="19"/>
    </row>
    <row r="115" spans="1:18" s="4" customFormat="1" ht="18" customHeight="1" x14ac:dyDescent="0.2">
      <c r="A115" s="231"/>
      <c r="B115" s="231"/>
      <c r="C115" s="231"/>
      <c r="D115" s="56" t="s">
        <v>143</v>
      </c>
      <c r="E115" s="57"/>
      <c r="F115" s="58">
        <v>638</v>
      </c>
      <c r="G115" s="59">
        <f>IFERROR(VLOOKUP(Table2[[#This Row],[CITY CODE]],'Sales &amp; Purchases Data '!$F:$H, 2, FALSE), "$0.00")</f>
        <v>0</v>
      </c>
      <c r="H115" s="60">
        <f>IFERROR(VLOOKUP(Table2[[#This Row],[CITY CODE]],'Sales &amp; Purchases Data '!$F:$H, 3, FALSE), "$0.00")</f>
        <v>0</v>
      </c>
      <c r="I115" s="61">
        <f>IF(Table2[[#This Row],[TAXABLE AMOUNT]]= "Discontinued", H115, G115+H115)</f>
        <v>0</v>
      </c>
      <c r="J115" s="76">
        <v>0.03</v>
      </c>
      <c r="K115" s="63">
        <f t="shared" si="3"/>
        <v>0</v>
      </c>
      <c r="L115" s="232"/>
      <c r="M115" s="232"/>
      <c r="N115" s="232"/>
      <c r="O115" s="232"/>
      <c r="P115" s="20">
        <v>19</v>
      </c>
      <c r="Q115" s="20">
        <v>19018638</v>
      </c>
      <c r="R115" s="19"/>
    </row>
    <row r="116" spans="1:18" s="4" customFormat="1" ht="18" customHeight="1" x14ac:dyDescent="0.2">
      <c r="A116" s="231"/>
      <c r="B116" s="231"/>
      <c r="C116" s="231"/>
      <c r="D116" s="56" t="s">
        <v>144</v>
      </c>
      <c r="E116" s="57"/>
      <c r="F116" s="58">
        <v>600</v>
      </c>
      <c r="G116" s="59">
        <f>IFERROR(VLOOKUP(Table2[[#This Row],[CITY CODE]],'Sales &amp; Purchases Data '!$F:$H, 2, FALSE), "$0.00")</f>
        <v>0</v>
      </c>
      <c r="H116" s="60">
        <f>IFERROR(VLOOKUP(Table2[[#This Row],[CITY CODE]],'Sales &amp; Purchases Data '!$F:$H, 3, FALSE), "$0.00")</f>
        <v>0</v>
      </c>
      <c r="I116" s="61">
        <f>IF(Table2[[#This Row],[TAXABLE AMOUNT]]= "Discontinued", H116, G116+H116)</f>
        <v>0</v>
      </c>
      <c r="J116" s="64">
        <v>2.75E-2</v>
      </c>
      <c r="K116" s="63">
        <f t="shared" si="3"/>
        <v>0</v>
      </c>
      <c r="L116" s="232"/>
      <c r="M116" s="232"/>
      <c r="N116" s="232"/>
      <c r="O116" s="232"/>
      <c r="P116" s="20">
        <v>19</v>
      </c>
      <c r="Q116" s="20">
        <v>19019600</v>
      </c>
      <c r="R116" s="19"/>
    </row>
    <row r="117" spans="1:18" s="4" customFormat="1" ht="18" customHeight="1" x14ac:dyDescent="0.2">
      <c r="A117" s="231"/>
      <c r="B117" s="231"/>
      <c r="C117" s="231"/>
      <c r="D117" s="178" t="s">
        <v>306</v>
      </c>
      <c r="E117" s="57"/>
      <c r="F117" s="58">
        <v>764</v>
      </c>
      <c r="G117" s="59">
        <f>IFERROR(VLOOKUP(Table2[[#This Row],[CITY CODE]],'Sales &amp; Purchases Data '!$F:$H, 2, FALSE), "$0.00")</f>
        <v>0</v>
      </c>
      <c r="H117" s="78">
        <f>IFERROR(VLOOKUP(Table2[[#This Row],[CITY CODE]],'Sales &amp; Purchases Data '!$F:$H, 3, FALSE), "$0.00")</f>
        <v>0</v>
      </c>
      <c r="I117" s="61">
        <f>IF(Table2[[#This Row],[TAXABLE AMOUNT]]= "Discontinued", H117, G117+H117)</f>
        <v>0</v>
      </c>
      <c r="J117" s="76">
        <v>0.03</v>
      </c>
      <c r="K117" s="63">
        <f>I117*J117</f>
        <v>0</v>
      </c>
      <c r="L117" s="232"/>
      <c r="M117" s="232"/>
      <c r="N117" s="232"/>
      <c r="O117" s="232"/>
      <c r="P117" s="20" t="s">
        <v>72</v>
      </c>
      <c r="Q117" s="20" t="s">
        <v>315</v>
      </c>
      <c r="R117" s="19"/>
    </row>
    <row r="118" spans="1:18" s="4" customFormat="1" ht="18" customHeight="1" x14ac:dyDescent="0.2">
      <c r="A118" s="231"/>
      <c r="B118" s="231"/>
      <c r="C118" s="231"/>
      <c r="D118" s="189" t="s">
        <v>665</v>
      </c>
      <c r="E118" s="57">
        <v>45566</v>
      </c>
      <c r="F118" s="58" t="s">
        <v>637</v>
      </c>
      <c r="G118" s="59">
        <f>IFERROR(VLOOKUP(Table2[[#This Row],[CITY CODE]],'Sales &amp; Purchases Data '!$F:$H, 2, FALSE), "$0.00")</f>
        <v>0</v>
      </c>
      <c r="H118" s="60">
        <f>IFERROR(VLOOKUP(Table2[[#This Row],[CITY CODE]],'Sales &amp; Purchases Data '!$F:$H, 3, FALSE), "0")</f>
        <v>0</v>
      </c>
      <c r="I118" s="61">
        <f>IF(Table2[[#This Row],[TAXABLE AMOUNT]]= "Discontinued", H118, G118+H118)</f>
        <v>0</v>
      </c>
      <c r="J118" s="76">
        <v>0.03</v>
      </c>
      <c r="K118" s="63">
        <f>I118*J118</f>
        <v>0</v>
      </c>
      <c r="L118" s="232"/>
      <c r="M118" s="232"/>
      <c r="N118" s="232"/>
      <c r="O118" s="232"/>
      <c r="P118" s="20" t="s">
        <v>72</v>
      </c>
      <c r="Q118" s="20" t="s">
        <v>638</v>
      </c>
      <c r="R118" s="19"/>
    </row>
    <row r="119" spans="1:18" s="4" customFormat="1" ht="18" customHeight="1" x14ac:dyDescent="0.2">
      <c r="A119" s="231"/>
      <c r="B119" s="231"/>
      <c r="C119" s="231"/>
      <c r="D119" s="187" t="s">
        <v>326</v>
      </c>
      <c r="E119" s="188"/>
      <c r="F119" s="66">
        <v>792</v>
      </c>
      <c r="G119" s="86">
        <f>IFERROR(VLOOKUP(Table2[[#This Row],[CITY CODE]],'Sales &amp; Purchases Data '!$F:$H, 2, FALSE), "$0.00")</f>
        <v>0</v>
      </c>
      <c r="H119" s="78">
        <f>IFERROR(VLOOKUP(Table2[[#This Row],[CITY CODE]],'Sales &amp; Purchases Data '!$F:$H, 3, FALSE), "$0.00")</f>
        <v>0</v>
      </c>
      <c r="I119" s="75">
        <f>IF(Table2[[#This Row],[TAXABLE AMOUNT]]= "Discontinued", H119, G119+H119)</f>
        <v>0</v>
      </c>
      <c r="J119" s="107">
        <v>0.03</v>
      </c>
      <c r="K119" s="63">
        <f>I119*J119</f>
        <v>0</v>
      </c>
      <c r="L119" s="232"/>
      <c r="M119" s="232"/>
      <c r="N119" s="232"/>
      <c r="O119" s="232"/>
      <c r="P119" s="20" t="s">
        <v>72</v>
      </c>
      <c r="Q119" s="20" t="s">
        <v>327</v>
      </c>
      <c r="R119" s="19"/>
    </row>
    <row r="120" spans="1:18" s="4" customFormat="1" ht="18" customHeight="1" x14ac:dyDescent="0.2">
      <c r="A120" s="231"/>
      <c r="B120" s="231"/>
      <c r="C120" s="231"/>
      <c r="D120" s="178" t="s">
        <v>378</v>
      </c>
      <c r="E120" s="57"/>
      <c r="F120" s="58">
        <v>848</v>
      </c>
      <c r="G120" s="59">
        <f>IFERROR(VLOOKUP(Table2[[#This Row],[CITY CODE]],'Sales &amp; Purchases Data '!$F:$H, 2, FALSE), "$0.00")</f>
        <v>0</v>
      </c>
      <c r="H120" s="78">
        <f>IFERROR(VLOOKUP(Table2[[#This Row],[CITY CODE]],'Sales &amp; Purchases Data '!$F:$H, 3, FALSE), "$0.00")</f>
        <v>0</v>
      </c>
      <c r="I120" s="61">
        <f>IF(Table2[[#This Row],[TAXABLE AMOUNT]]= "Discontinued", H120, G120+H120)</f>
        <v>0</v>
      </c>
      <c r="J120" s="107">
        <v>0.03</v>
      </c>
      <c r="K120" s="63">
        <f t="shared" si="3"/>
        <v>0</v>
      </c>
      <c r="L120" s="232"/>
      <c r="M120" s="232"/>
      <c r="N120" s="232"/>
      <c r="O120" s="232"/>
      <c r="P120" s="20" t="s">
        <v>72</v>
      </c>
      <c r="Q120" s="20" t="s">
        <v>379</v>
      </c>
      <c r="R120" s="19"/>
    </row>
    <row r="121" spans="1:18" s="4" customFormat="1" ht="18" customHeight="1" x14ac:dyDescent="0.2">
      <c r="A121" s="231"/>
      <c r="B121" s="231"/>
      <c r="C121" s="231"/>
      <c r="D121" s="65" t="s">
        <v>145</v>
      </c>
      <c r="E121" s="90"/>
      <c r="F121" s="66">
        <v>670</v>
      </c>
      <c r="G121" s="86">
        <f>IFERROR(VLOOKUP(Table2[[#This Row],[CITY CODE]],'Sales &amp; Purchases Data '!$F:$H, 2, FALSE), "$0.00")</f>
        <v>0</v>
      </c>
      <c r="H121" s="78">
        <f>IFERROR(VLOOKUP(Table2[[#This Row],[CITY CODE]],'Sales &amp; Purchases Data '!$F:$H, 3, FALSE), "$0.00")</f>
        <v>0</v>
      </c>
      <c r="I121" s="75">
        <f>IF(Table2[[#This Row],[TAXABLE AMOUNT]]= "Discontinued", H121, G121+H121)</f>
        <v>0</v>
      </c>
      <c r="J121" s="108">
        <v>2.75E-2</v>
      </c>
      <c r="K121" s="77">
        <f t="shared" si="3"/>
        <v>0</v>
      </c>
      <c r="L121" s="232"/>
      <c r="M121" s="232"/>
      <c r="N121" s="232"/>
      <c r="O121" s="232"/>
      <c r="P121" s="20">
        <v>19</v>
      </c>
      <c r="Q121" s="20">
        <v>19045670</v>
      </c>
      <c r="R121" s="19"/>
    </row>
    <row r="122" spans="1:18" s="4" customFormat="1" ht="18" customHeight="1" x14ac:dyDescent="0.2">
      <c r="A122" s="231"/>
      <c r="B122" s="231"/>
      <c r="C122" s="231"/>
      <c r="D122" s="65" t="s">
        <v>328</v>
      </c>
      <c r="E122" s="172"/>
      <c r="F122" s="66">
        <v>790</v>
      </c>
      <c r="G122" s="86">
        <f>IFERROR(VLOOKUP(Table2[[#This Row],[CITY CODE]],'Sales &amp; Purchases Data '!$F:$H, 2, FALSE), "$0.00")</f>
        <v>0</v>
      </c>
      <c r="H122" s="78">
        <f>IFERROR(VLOOKUP(Table2[[#This Row],[CITY CODE]],'Sales &amp; Purchases Data '!$F:$H, 3, FALSE), "$0.00")</f>
        <v>0</v>
      </c>
      <c r="I122" s="75">
        <f>IF(Table2[[#This Row],[TAXABLE AMOUNT]]= "Discontinued", H122, G122+H122)</f>
        <v>0</v>
      </c>
      <c r="J122" s="107">
        <v>0.03</v>
      </c>
      <c r="K122" s="77">
        <f t="shared" si="3"/>
        <v>0</v>
      </c>
      <c r="L122" s="232"/>
      <c r="M122" s="232"/>
      <c r="N122" s="232"/>
      <c r="O122" s="232"/>
      <c r="P122" s="20" t="s">
        <v>72</v>
      </c>
      <c r="Q122" s="20" t="s">
        <v>329</v>
      </c>
      <c r="R122" s="19"/>
    </row>
    <row r="123" spans="1:18" s="4" customFormat="1" ht="18" customHeight="1" x14ac:dyDescent="0.2">
      <c r="A123" s="231"/>
      <c r="B123" s="231"/>
      <c r="C123" s="231"/>
      <c r="D123" s="56" t="s">
        <v>146</v>
      </c>
      <c r="E123" s="57"/>
      <c r="F123" s="58">
        <v>676</v>
      </c>
      <c r="G123" s="59">
        <f>IFERROR(VLOOKUP(Table2[[#This Row],[CITY CODE]],'Sales &amp; Purchases Data '!$F:$H, 2, FALSE), "$0.00")</f>
        <v>0</v>
      </c>
      <c r="H123" s="60">
        <f>IFERROR(VLOOKUP(Table2[[#This Row],[CITY CODE]],'Sales &amp; Purchases Data '!$F:$H, 3, FALSE), "$0.00")</f>
        <v>0</v>
      </c>
      <c r="I123" s="61">
        <f>IF(Table2[[#This Row],[TAXABLE AMOUNT]]= "Discontinued", H123, G123+H123)</f>
        <v>0</v>
      </c>
      <c r="J123" s="76">
        <v>0.03</v>
      </c>
      <c r="K123" s="63">
        <f t="shared" si="3"/>
        <v>0</v>
      </c>
      <c r="L123" s="232"/>
      <c r="M123" s="232"/>
      <c r="N123" s="232"/>
      <c r="O123" s="232"/>
      <c r="P123" s="20">
        <v>19</v>
      </c>
      <c r="Q123" s="20">
        <v>19074676</v>
      </c>
      <c r="R123" s="19"/>
    </row>
    <row r="124" spans="1:18" s="4" customFormat="1" ht="18" customHeight="1" x14ac:dyDescent="0.2">
      <c r="A124" s="231"/>
      <c r="B124" s="231"/>
      <c r="C124" s="231"/>
      <c r="D124" s="56" t="s">
        <v>380</v>
      </c>
      <c r="E124" s="57"/>
      <c r="F124" s="58">
        <v>850</v>
      </c>
      <c r="G124" s="59">
        <f>IFERROR(VLOOKUP(Table2[[#This Row],[CITY CODE]],'Sales &amp; Purchases Data '!$F:$H, 2, FALSE), "$0.00")</f>
        <v>0</v>
      </c>
      <c r="H124" s="60">
        <f>IFERROR(VLOOKUP(Table2[[#This Row],[CITY CODE]],'Sales &amp; Purchases Data '!$F:$H, 3, FALSE), "$0.00")</f>
        <v>0</v>
      </c>
      <c r="I124" s="61">
        <f>IF(Table2[[#This Row],[TAXABLE AMOUNT]]= "Discontinued", H124, G124+H124)</f>
        <v>0</v>
      </c>
      <c r="J124" s="76">
        <v>0.03</v>
      </c>
      <c r="K124" s="63">
        <f t="shared" si="3"/>
        <v>0</v>
      </c>
      <c r="L124" s="232"/>
      <c r="M124" s="232"/>
      <c r="N124" s="232"/>
      <c r="O124" s="232"/>
      <c r="P124" s="20" t="s">
        <v>72</v>
      </c>
      <c r="Q124" s="20" t="s">
        <v>381</v>
      </c>
      <c r="R124" s="19"/>
    </row>
    <row r="125" spans="1:18" s="4" customFormat="1" ht="18" customHeight="1" x14ac:dyDescent="0.2">
      <c r="A125" s="231"/>
      <c r="B125" s="231"/>
      <c r="C125" s="231"/>
      <c r="D125" s="56" t="s">
        <v>147</v>
      </c>
      <c r="E125" s="165">
        <v>44927</v>
      </c>
      <c r="F125" s="166" t="s">
        <v>511</v>
      </c>
      <c r="G125" s="59">
        <f>IFERROR(VLOOKUP(Table2[[#This Row],[CITY CODE]],'Sales &amp; Purchases Data '!$F:$H, 2, FALSE), "$0.00")</f>
        <v>0</v>
      </c>
      <c r="H125" s="60">
        <f>IFERROR(VLOOKUP(Table2[[#This Row],[CITY CODE]],'Sales &amp; Purchases Data '!$F:$H, 3, FALSE), "$0.00")</f>
        <v>0</v>
      </c>
      <c r="I125" s="61">
        <f>IF(Table2[[#This Row],[TAXABLE AMOUNT]]= "Discontinued", H125, G125+H125)</f>
        <v>0</v>
      </c>
      <c r="J125" s="76">
        <v>0.03</v>
      </c>
      <c r="K125" s="63">
        <f t="shared" si="3"/>
        <v>0</v>
      </c>
      <c r="L125" s="232"/>
      <c r="M125" s="232"/>
      <c r="N125" s="232"/>
      <c r="O125" s="232"/>
      <c r="P125" s="20">
        <v>19</v>
      </c>
      <c r="Q125" s="20" t="s">
        <v>512</v>
      </c>
      <c r="R125" s="19"/>
    </row>
    <row r="126" spans="1:18" s="4" customFormat="1" ht="18" customHeight="1" x14ac:dyDescent="0.2">
      <c r="A126" s="231"/>
      <c r="B126" s="231"/>
      <c r="C126" s="231"/>
      <c r="D126" s="56" t="s">
        <v>148</v>
      </c>
      <c r="E126" s="57"/>
      <c r="F126" s="58">
        <v>590</v>
      </c>
      <c r="G126" s="59">
        <f>IFERROR(VLOOKUP(Table2[[#This Row],[CITY CODE]],'Sales &amp; Purchases Data '!$F:$H, 2, FALSE), "$0.00")</f>
        <v>0</v>
      </c>
      <c r="H126" s="60">
        <f>IFERROR(VLOOKUP(Table2[[#This Row],[CITY CODE]],'Sales &amp; Purchases Data '!$F:$H, 3, FALSE), "$0.00")</f>
        <v>0</v>
      </c>
      <c r="I126" s="61">
        <f>IF(Table2[[#This Row],[TAXABLE AMOUNT]]= "Discontinued", H126, G126+H126)</f>
        <v>0</v>
      </c>
      <c r="J126" s="76">
        <v>0.03</v>
      </c>
      <c r="K126" s="63">
        <f t="shared" si="3"/>
        <v>0</v>
      </c>
      <c r="L126" s="232"/>
      <c r="M126" s="232"/>
      <c r="N126" s="232"/>
      <c r="O126" s="232"/>
      <c r="P126" s="20">
        <v>19</v>
      </c>
      <c r="Q126" s="20">
        <v>19021590</v>
      </c>
      <c r="R126" s="19"/>
    </row>
    <row r="127" spans="1:18" s="4" customFormat="1" ht="18" customHeight="1" x14ac:dyDescent="0.2">
      <c r="A127" s="231"/>
      <c r="B127" s="231"/>
      <c r="C127" s="231"/>
      <c r="D127" s="56" t="s">
        <v>547</v>
      </c>
      <c r="E127" s="57">
        <v>45017</v>
      </c>
      <c r="F127" s="58" t="s">
        <v>548</v>
      </c>
      <c r="G127" s="59">
        <f>IFERROR(VLOOKUP(Table2[[#This Row],[CITY CODE]],'Sales &amp; Purchases Data '!$F:$H, 2, FALSE), "$0.00")</f>
        <v>0</v>
      </c>
      <c r="H127" s="60">
        <f>IFERROR(VLOOKUP(Table2[[#This Row],[CITY CODE]],'Sales &amp; Purchases Data '!$F:$H, 3, FALSE), "$0.00")</f>
        <v>0</v>
      </c>
      <c r="I127" s="61">
        <f>IF(Table2[[#This Row],[TAXABLE AMOUNT]]= "Discontinued", H127, G127+H127)</f>
        <v>0</v>
      </c>
      <c r="J127" s="64">
        <v>2.75E-2</v>
      </c>
      <c r="K127" s="63">
        <f t="shared" si="3"/>
        <v>0</v>
      </c>
      <c r="L127" s="232"/>
      <c r="M127" s="232"/>
      <c r="N127" s="232"/>
      <c r="O127" s="232"/>
      <c r="P127" s="20" t="s">
        <v>72</v>
      </c>
      <c r="Q127" s="20" t="s">
        <v>549</v>
      </c>
      <c r="R127" s="19"/>
    </row>
    <row r="128" spans="1:18" s="4" customFormat="1" ht="18" customHeight="1" x14ac:dyDescent="0.2">
      <c r="A128" s="231"/>
      <c r="B128" s="231"/>
      <c r="C128" s="231"/>
      <c r="D128" s="56" t="s">
        <v>308</v>
      </c>
      <c r="E128" s="57"/>
      <c r="F128" s="58">
        <v>758</v>
      </c>
      <c r="G128" s="59">
        <f>IFERROR(VLOOKUP(Table2[[#This Row],[CITY CODE]],'Sales &amp; Purchases Data '!$F:$H, 2, FALSE), "$0.00")</f>
        <v>0</v>
      </c>
      <c r="H128" s="60">
        <f>IFERROR(VLOOKUP(Table2[[#This Row],[CITY CODE]],'Sales &amp; Purchases Data '!$F:$H, 3, FALSE), "$0.00")</f>
        <v>0</v>
      </c>
      <c r="I128" s="61">
        <f>IF(Table2[[#This Row],[TAXABLE AMOUNT]]= "Discontinued", H128, G128+H128)</f>
        <v>0</v>
      </c>
      <c r="J128" s="76">
        <v>0.03</v>
      </c>
      <c r="K128" s="63">
        <f t="shared" si="3"/>
        <v>0</v>
      </c>
      <c r="L128" s="232"/>
      <c r="M128" s="232"/>
      <c r="N128" s="232"/>
      <c r="O128" s="232"/>
      <c r="P128" s="20" t="s">
        <v>72</v>
      </c>
      <c r="Q128" s="20" t="s">
        <v>309</v>
      </c>
      <c r="R128" s="19"/>
    </row>
    <row r="129" spans="1:18" s="4" customFormat="1" ht="18" customHeight="1" x14ac:dyDescent="0.2">
      <c r="A129" s="231"/>
      <c r="B129" s="231"/>
      <c r="C129" s="231"/>
      <c r="D129" s="56" t="s">
        <v>330</v>
      </c>
      <c r="E129" s="170"/>
      <c r="F129" s="58">
        <v>794</v>
      </c>
      <c r="G129" s="59">
        <f>IFERROR(VLOOKUP(Table2[[#This Row],[CITY CODE]],'Sales &amp; Purchases Data '!$F:$H, 2, FALSE), "$0.00")</f>
        <v>0</v>
      </c>
      <c r="H129" s="60">
        <f>IFERROR(VLOOKUP(Table2[[#This Row],[CITY CODE]],'Sales &amp; Purchases Data '!$F:$H, 3, FALSE), "$0.00")</f>
        <v>0</v>
      </c>
      <c r="I129" s="61">
        <f>IF(Table2[[#This Row],[TAXABLE AMOUNT]]= "Discontinued", H129, G129+H129)</f>
        <v>0</v>
      </c>
      <c r="J129" s="76">
        <v>0.03</v>
      </c>
      <c r="K129" s="63">
        <f t="shared" si="3"/>
        <v>0</v>
      </c>
      <c r="L129" s="232"/>
      <c r="M129" s="232"/>
      <c r="N129" s="232"/>
      <c r="O129" s="232"/>
      <c r="P129" s="20" t="s">
        <v>72</v>
      </c>
      <c r="Q129" s="20" t="s">
        <v>331</v>
      </c>
      <c r="R129" s="19"/>
    </row>
    <row r="130" spans="1:18" s="4" customFormat="1" ht="18" customHeight="1" x14ac:dyDescent="0.2">
      <c r="A130" s="231"/>
      <c r="B130" s="231"/>
      <c r="C130" s="231"/>
      <c r="D130" s="56" t="s">
        <v>550</v>
      </c>
      <c r="E130" s="57">
        <v>45017</v>
      </c>
      <c r="F130" s="58" t="s">
        <v>551</v>
      </c>
      <c r="G130" s="59">
        <f>IFERROR(VLOOKUP(Table2[[#This Row],[CITY CODE]],'Sales &amp; Purchases Data '!$F:$H, 2, FALSE), "$0.00")</f>
        <v>0</v>
      </c>
      <c r="H130" s="60">
        <f>IFERROR(VLOOKUP(Table2[[#This Row],[CITY CODE]],'Sales &amp; Purchases Data '!$F:$H, 3, FALSE), "$0.00")</f>
        <v>0</v>
      </c>
      <c r="I130" s="61">
        <f>IF(Table2[[#This Row],[TAXABLE AMOUNT]]= "Discontinued", H130, G130+H130)</f>
        <v>0</v>
      </c>
      <c r="J130" s="76">
        <v>0.03</v>
      </c>
      <c r="K130" s="63">
        <f t="shared" si="3"/>
        <v>0</v>
      </c>
      <c r="L130" s="232"/>
      <c r="M130" s="232"/>
      <c r="N130" s="232"/>
      <c r="O130" s="232"/>
      <c r="P130" s="20" t="s">
        <v>72</v>
      </c>
      <c r="Q130" s="20" t="s">
        <v>552</v>
      </c>
      <c r="R130" s="19"/>
    </row>
    <row r="131" spans="1:18" s="4" customFormat="1" ht="18" customHeight="1" x14ac:dyDescent="0.2">
      <c r="A131" s="231"/>
      <c r="B131" s="231"/>
      <c r="C131" s="231"/>
      <c r="D131" s="56" t="s">
        <v>332</v>
      </c>
      <c r="E131" s="170"/>
      <c r="F131" s="58">
        <v>796</v>
      </c>
      <c r="G131" s="59">
        <f>IFERROR(VLOOKUP(Table2[[#This Row],[CITY CODE]],'Sales &amp; Purchases Data '!$F:$H, 2, FALSE), "$0.00")</f>
        <v>0</v>
      </c>
      <c r="H131" s="60">
        <f>IFERROR(VLOOKUP(Table2[[#This Row],[CITY CODE]],'Sales &amp; Purchases Data '!$F:$H, 3, FALSE), "$0.00")</f>
        <v>0</v>
      </c>
      <c r="I131" s="61">
        <f>IF(Table2[[#This Row],[TAXABLE AMOUNT]]= "Discontinued", H131, G131+H131)</f>
        <v>0</v>
      </c>
      <c r="J131" s="76">
        <v>0.03</v>
      </c>
      <c r="K131" s="63">
        <f t="shared" si="3"/>
        <v>0</v>
      </c>
      <c r="L131" s="232"/>
      <c r="M131" s="232"/>
      <c r="N131" s="232"/>
      <c r="O131" s="232"/>
      <c r="P131" s="20" t="s">
        <v>72</v>
      </c>
      <c r="Q131" s="20" t="s">
        <v>333</v>
      </c>
      <c r="R131" s="19"/>
    </row>
    <row r="132" spans="1:18" s="4" customFormat="1" ht="18" customHeight="1" x14ac:dyDescent="0.2">
      <c r="A132" s="231"/>
      <c r="B132" s="231"/>
      <c r="C132" s="231"/>
      <c r="D132" s="56" t="s">
        <v>382</v>
      </c>
      <c r="E132" s="57"/>
      <c r="F132" s="58">
        <v>852</v>
      </c>
      <c r="G132" s="59">
        <f>IFERROR(VLOOKUP(Table2[[#This Row],[CITY CODE]],'Sales &amp; Purchases Data '!$F:$H, 2, FALSE), "$0.00")</f>
        <v>0</v>
      </c>
      <c r="H132" s="60">
        <f>IFERROR(VLOOKUP(Table2[[#This Row],[CITY CODE]],'Sales &amp; Purchases Data '!$F:$H, 3, FALSE), "$0.00")</f>
        <v>0</v>
      </c>
      <c r="I132" s="61">
        <f>IF(Table2[[#This Row],[TAXABLE AMOUNT]]= "Discontinued", H132, G132+H132)</f>
        <v>0</v>
      </c>
      <c r="J132" s="76">
        <v>0.03</v>
      </c>
      <c r="K132" s="63">
        <f t="shared" si="3"/>
        <v>0</v>
      </c>
      <c r="L132" s="232"/>
      <c r="M132" s="232"/>
      <c r="N132" s="232"/>
      <c r="O132" s="232"/>
      <c r="P132" s="20" t="s">
        <v>72</v>
      </c>
      <c r="Q132" s="20" t="s">
        <v>383</v>
      </c>
      <c r="R132" s="19"/>
    </row>
    <row r="133" spans="1:18" s="4" customFormat="1" ht="18" customHeight="1" x14ac:dyDescent="0.2">
      <c r="A133" s="231"/>
      <c r="B133" s="231"/>
      <c r="C133" s="231"/>
      <c r="D133" s="56" t="s">
        <v>334</v>
      </c>
      <c r="E133" s="170"/>
      <c r="F133" s="58">
        <v>798</v>
      </c>
      <c r="G133" s="59">
        <f>IFERROR(VLOOKUP(Table2[[#This Row],[CITY CODE]],'Sales &amp; Purchases Data '!$F:$H, 2, FALSE), "$0.00")</f>
        <v>0</v>
      </c>
      <c r="H133" s="60">
        <f>IFERROR(VLOOKUP(Table2[[#This Row],[CITY CODE]],'Sales &amp; Purchases Data '!$F:$H, 3, FALSE), "$0.00")</f>
        <v>0</v>
      </c>
      <c r="I133" s="61">
        <f>IF(Table2[[#This Row],[TAXABLE AMOUNT]]= "Discontinued", H133, G133+H133)</f>
        <v>0</v>
      </c>
      <c r="J133" s="76">
        <v>0.03</v>
      </c>
      <c r="K133" s="63">
        <f t="shared" si="3"/>
        <v>0</v>
      </c>
      <c r="L133" s="232"/>
      <c r="M133" s="232"/>
      <c r="N133" s="232"/>
      <c r="O133" s="232"/>
      <c r="P133" s="20" t="s">
        <v>72</v>
      </c>
      <c r="Q133" s="20" t="s">
        <v>335</v>
      </c>
      <c r="R133" s="19"/>
    </row>
    <row r="134" spans="1:18" s="4" customFormat="1" ht="18" customHeight="1" x14ac:dyDescent="0.2">
      <c r="A134" s="231"/>
      <c r="B134" s="231"/>
      <c r="C134" s="231"/>
      <c r="D134" s="65" t="s">
        <v>149</v>
      </c>
      <c r="E134" s="90"/>
      <c r="F134" s="66">
        <v>680</v>
      </c>
      <c r="G134" s="86">
        <f>IFERROR(VLOOKUP(Table2[[#This Row],[CITY CODE]],'Sales &amp; Purchases Data '!$F:$H, 2, FALSE), "$0.00")</f>
        <v>0</v>
      </c>
      <c r="H134" s="78">
        <f>IFERROR(VLOOKUP(Table2[[#This Row],[CITY CODE]],'Sales &amp; Purchases Data '!$F:$H, 3, FALSE), "$0.00")</f>
        <v>0</v>
      </c>
      <c r="I134" s="75">
        <f>IF(Table2[[#This Row],[TAXABLE AMOUNT]]= "Discontinued", H134, G134+H134)</f>
        <v>0</v>
      </c>
      <c r="J134" s="76">
        <v>0.03</v>
      </c>
      <c r="K134" s="63">
        <f t="shared" si="3"/>
        <v>0</v>
      </c>
      <c r="L134" s="232"/>
      <c r="M134" s="232"/>
      <c r="N134" s="232"/>
      <c r="O134" s="232"/>
      <c r="P134" s="20">
        <v>19</v>
      </c>
      <c r="Q134" s="20">
        <v>19080680</v>
      </c>
      <c r="R134" s="19"/>
    </row>
    <row r="135" spans="1:18" s="4" customFormat="1" ht="18" customHeight="1" x14ac:dyDescent="0.2">
      <c r="A135" s="231"/>
      <c r="B135" s="231"/>
      <c r="C135" s="231"/>
      <c r="D135" s="56" t="s">
        <v>150</v>
      </c>
      <c r="E135" s="57"/>
      <c r="F135" s="58">
        <v>582</v>
      </c>
      <c r="G135" s="59">
        <f>IFERROR(VLOOKUP(Table2[[#This Row],[CITY CODE]],'Sales &amp; Purchases Data '!$F:$H, 2, FALSE), "$0.00")</f>
        <v>0</v>
      </c>
      <c r="H135" s="60">
        <f>IFERROR(VLOOKUP(Table2[[#This Row],[CITY CODE]],'Sales &amp; Purchases Data '!$F:$H, 3, FALSE), "$0.00")</f>
        <v>0</v>
      </c>
      <c r="I135" s="61">
        <f>IF(Table2[[#This Row],[TAXABLE AMOUNT]]= "Discontinued", H135, G135+H135)</f>
        <v>0</v>
      </c>
      <c r="J135" s="76">
        <v>0.03</v>
      </c>
      <c r="K135" s="63">
        <f t="shared" si="3"/>
        <v>0</v>
      </c>
      <c r="L135" s="232"/>
      <c r="M135" s="232"/>
      <c r="N135" s="232"/>
      <c r="O135" s="232"/>
      <c r="P135" s="20">
        <v>19</v>
      </c>
      <c r="Q135" s="20">
        <v>19068582</v>
      </c>
      <c r="R135" s="19"/>
    </row>
    <row r="136" spans="1:18" s="4" customFormat="1" ht="18" customHeight="1" x14ac:dyDescent="0.2">
      <c r="A136" s="231"/>
      <c r="B136" s="231"/>
      <c r="C136" s="231"/>
      <c r="D136" s="56" t="s">
        <v>151</v>
      </c>
      <c r="E136" s="57"/>
      <c r="F136" s="58">
        <v>668</v>
      </c>
      <c r="G136" s="59">
        <f>IFERROR(VLOOKUP(Table2[[#This Row],[CITY CODE]],'Sales &amp; Purchases Data '!$F:$H, 2, FALSE), "$0.00")</f>
        <v>0</v>
      </c>
      <c r="H136" s="60">
        <f>IFERROR(VLOOKUP(Table2[[#This Row],[CITY CODE]],'Sales &amp; Purchases Data '!$F:$H, 3, FALSE), "$0.00")</f>
        <v>0</v>
      </c>
      <c r="I136" s="61">
        <f>IF(Table2[[#This Row],[TAXABLE AMOUNT]]= "Discontinued", H136, G136+H136)</f>
        <v>0</v>
      </c>
      <c r="J136" s="76">
        <v>0.03</v>
      </c>
      <c r="K136" s="63">
        <f t="shared" si="3"/>
        <v>0</v>
      </c>
      <c r="L136" s="232"/>
      <c r="M136" s="232"/>
      <c r="N136" s="232"/>
      <c r="O136" s="232"/>
      <c r="P136" s="20">
        <v>19</v>
      </c>
      <c r="Q136" s="20">
        <v>19028668</v>
      </c>
      <c r="R136" s="19"/>
    </row>
    <row r="137" spans="1:18" s="4" customFormat="1" ht="18" customHeight="1" x14ac:dyDescent="0.2">
      <c r="A137" s="231"/>
      <c r="B137" s="231"/>
      <c r="C137" s="231"/>
      <c r="D137" s="56" t="s">
        <v>152</v>
      </c>
      <c r="E137" s="57"/>
      <c r="F137" s="58">
        <v>854</v>
      </c>
      <c r="G137" s="59">
        <f>IFERROR(VLOOKUP(Table2[[#This Row],[CITY CODE]],'Sales &amp; Purchases Data '!$F:$H, 2, FALSE), "$0.00")</f>
        <v>0</v>
      </c>
      <c r="H137" s="60">
        <f>IFERROR(VLOOKUP(Table2[[#This Row],[CITY CODE]],'Sales &amp; Purchases Data '!$F:$H, 3, FALSE), "$0.00")</f>
        <v>0</v>
      </c>
      <c r="I137" s="61">
        <f>IF(Table2[[#This Row],[TAXABLE AMOUNT]]= "Discontinued", H137, G137+H137)</f>
        <v>0</v>
      </c>
      <c r="J137" s="76">
        <v>0.03</v>
      </c>
      <c r="K137" s="63">
        <f t="shared" si="3"/>
        <v>0</v>
      </c>
      <c r="L137" s="232"/>
      <c r="M137" s="232"/>
      <c r="N137" s="232"/>
      <c r="O137" s="232"/>
      <c r="P137" s="20">
        <v>19</v>
      </c>
      <c r="Q137" s="20" t="s">
        <v>384</v>
      </c>
      <c r="R137" s="19"/>
    </row>
    <row r="138" spans="1:18" s="4" customFormat="1" ht="18" customHeight="1" x14ac:dyDescent="0.2">
      <c r="A138" s="231"/>
      <c r="B138" s="231"/>
      <c r="C138" s="231"/>
      <c r="D138" s="56" t="s">
        <v>336</v>
      </c>
      <c r="E138" s="170"/>
      <c r="F138" s="58">
        <v>800</v>
      </c>
      <c r="G138" s="59">
        <f>IFERROR(VLOOKUP(Table2[[#This Row],[CITY CODE]],'Sales &amp; Purchases Data '!$F:$H, 2, FALSE), "$0.00")</f>
        <v>0</v>
      </c>
      <c r="H138" s="60">
        <f>IFERROR(VLOOKUP(Table2[[#This Row],[CITY CODE]],'Sales &amp; Purchases Data '!$F:$H, 3, FALSE), "$0.00")</f>
        <v>0</v>
      </c>
      <c r="I138" s="61">
        <f>IF(Table2[[#This Row],[TAXABLE AMOUNT]]= "Discontinued", H138, G138+H138)</f>
        <v>0</v>
      </c>
      <c r="J138" s="76">
        <v>0.03</v>
      </c>
      <c r="K138" s="63">
        <f t="shared" si="3"/>
        <v>0</v>
      </c>
      <c r="L138" s="232"/>
      <c r="M138" s="232"/>
      <c r="N138" s="232"/>
      <c r="O138" s="232"/>
      <c r="P138" s="20" t="s">
        <v>72</v>
      </c>
      <c r="Q138" s="20" t="s">
        <v>337</v>
      </c>
      <c r="R138" s="19"/>
    </row>
    <row r="139" spans="1:18" s="4" customFormat="1" ht="18" customHeight="1" x14ac:dyDescent="0.2">
      <c r="A139" s="231"/>
      <c r="B139" s="231"/>
      <c r="C139" s="231"/>
      <c r="D139" s="56" t="s">
        <v>153</v>
      </c>
      <c r="E139" s="57"/>
      <c r="F139" s="58">
        <v>672</v>
      </c>
      <c r="G139" s="59">
        <f>IFERROR(VLOOKUP(Table2[[#This Row],[CITY CODE]],'Sales &amp; Purchases Data '!$F:$H, 2, FALSE), "$0.00")</f>
        <v>0</v>
      </c>
      <c r="H139" s="60">
        <f>IFERROR(VLOOKUP(Table2[[#This Row],[CITY CODE]],'Sales &amp; Purchases Data '!$F:$H, 3, FALSE), "$0.00")</f>
        <v>0</v>
      </c>
      <c r="I139" s="61">
        <f>IF(Table2[[#This Row],[TAXABLE AMOUNT]]= "Discontinued", H139, G139+H139)</f>
        <v>0</v>
      </c>
      <c r="J139" s="64">
        <v>3.2500000000000001E-2</v>
      </c>
      <c r="K139" s="63">
        <f t="shared" si="3"/>
        <v>0</v>
      </c>
      <c r="L139" s="232"/>
      <c r="M139" s="232"/>
      <c r="N139" s="232"/>
      <c r="O139" s="232"/>
      <c r="P139" s="20">
        <v>19</v>
      </c>
      <c r="Q139" s="20">
        <v>19049672</v>
      </c>
      <c r="R139" s="19"/>
    </row>
    <row r="140" spans="1:18" s="4" customFormat="1" ht="18" customHeight="1" x14ac:dyDescent="0.2">
      <c r="A140" s="231"/>
      <c r="B140" s="231"/>
      <c r="C140" s="231"/>
      <c r="D140" s="56" t="s">
        <v>154</v>
      </c>
      <c r="E140" s="57"/>
      <c r="F140" s="58">
        <v>591</v>
      </c>
      <c r="G140" s="59">
        <f>IFERROR(VLOOKUP(Table2[[#This Row],[CITY CODE]],'Sales &amp; Purchases Data '!$F:$H, 2, FALSE), "$0.00")</f>
        <v>0</v>
      </c>
      <c r="H140" s="60">
        <f>IFERROR(VLOOKUP(Table2[[#This Row],[CITY CODE]],'Sales &amp; Purchases Data '!$F:$H, 3, FALSE), "$0.00")</f>
        <v>0</v>
      </c>
      <c r="I140" s="61">
        <f>IF(Table2[[#This Row],[TAXABLE AMOUNT]]= "Discontinued", H140, G140+H140)</f>
        <v>0</v>
      </c>
      <c r="J140" s="76">
        <v>0.03</v>
      </c>
      <c r="K140" s="63">
        <f t="shared" si="3"/>
        <v>0</v>
      </c>
      <c r="L140" s="232"/>
      <c r="M140" s="232"/>
      <c r="N140" s="232"/>
      <c r="O140" s="232"/>
      <c r="P140" s="20">
        <v>19</v>
      </c>
      <c r="Q140" s="20">
        <v>19033591</v>
      </c>
      <c r="R140" s="19"/>
    </row>
    <row r="141" spans="1:18" s="4" customFormat="1" ht="18" customHeight="1" x14ac:dyDescent="0.2">
      <c r="A141" s="231"/>
      <c r="B141" s="231"/>
      <c r="C141" s="231"/>
      <c r="D141" s="109" t="s">
        <v>310</v>
      </c>
      <c r="E141" s="57"/>
      <c r="F141" s="58">
        <v>760</v>
      </c>
      <c r="G141" s="59">
        <f>IFERROR(VLOOKUP(Table2[[#This Row],[CITY CODE]],'Sales &amp; Purchases Data '!$F:$H, 2, FALSE), "$0.00")</f>
        <v>0</v>
      </c>
      <c r="H141" s="60">
        <f>IFERROR(VLOOKUP(Table2[[#This Row],[CITY CODE]],'Sales &amp; Purchases Data '!$F:$H, 3, FALSE), "$0.00")</f>
        <v>0</v>
      </c>
      <c r="I141" s="61">
        <f>IF(Table2[[#This Row],[TAXABLE AMOUNT]]= "Discontinued", H141, G141+H141)</f>
        <v>0</v>
      </c>
      <c r="J141" s="76">
        <v>0.03</v>
      </c>
      <c r="K141" s="63">
        <f>I141*J141</f>
        <v>0</v>
      </c>
      <c r="L141" s="232"/>
      <c r="M141" s="232"/>
      <c r="N141" s="232"/>
      <c r="O141" s="232"/>
      <c r="P141" s="20" t="s">
        <v>72</v>
      </c>
      <c r="Q141" s="20" t="s">
        <v>311</v>
      </c>
      <c r="R141" s="19"/>
    </row>
    <row r="142" spans="1:18" s="4" customFormat="1" ht="18" customHeight="1" x14ac:dyDescent="0.2">
      <c r="A142" s="231"/>
      <c r="B142" s="231"/>
      <c r="C142" s="231"/>
      <c r="D142" s="56" t="s">
        <v>385</v>
      </c>
      <c r="E142" s="57"/>
      <c r="F142" s="58">
        <v>856</v>
      </c>
      <c r="G142" s="59">
        <f>IFERROR(VLOOKUP(Table2[[#This Row],[CITY CODE]],'Sales &amp; Purchases Data '!$F:$H, 2, FALSE), "$0.00")</f>
        <v>0</v>
      </c>
      <c r="H142" s="60">
        <f>IFERROR(VLOOKUP(Table2[[#This Row],[CITY CODE]],'Sales &amp; Purchases Data '!$F:$H, 3, FALSE), "$0.00")</f>
        <v>0</v>
      </c>
      <c r="I142" s="61">
        <f>IF(Table2[[#This Row],[TAXABLE AMOUNT]]= "Discontinued", H142, G142+H142)</f>
        <v>0</v>
      </c>
      <c r="J142" s="107">
        <v>0.03</v>
      </c>
      <c r="K142" s="63">
        <f>I142*J142</f>
        <v>0</v>
      </c>
      <c r="L142" s="232"/>
      <c r="M142" s="232"/>
      <c r="N142" s="232"/>
      <c r="O142" s="232"/>
      <c r="P142" s="20" t="s">
        <v>72</v>
      </c>
      <c r="Q142" s="20" t="s">
        <v>386</v>
      </c>
      <c r="R142" s="19"/>
    </row>
    <row r="143" spans="1:18" s="4" customFormat="1" ht="18" customHeight="1" x14ac:dyDescent="0.2">
      <c r="A143" s="231"/>
      <c r="B143" s="231"/>
      <c r="C143" s="231"/>
      <c r="D143" s="65" t="s">
        <v>297</v>
      </c>
      <c r="E143" s="90"/>
      <c r="F143" s="66">
        <v>858</v>
      </c>
      <c r="G143" s="86">
        <f>IFERROR(VLOOKUP(Table2[[#This Row],[CITY CODE]],'Sales &amp; Purchases Data '!$F:$H, 2, FALSE), "$0.00")</f>
        <v>0</v>
      </c>
      <c r="H143" s="78">
        <f>IFERROR(VLOOKUP(Table2[[#This Row],[CITY CODE]],'Sales &amp; Purchases Data '!$F:$H, 3, FALSE), "$0.00")</f>
        <v>0</v>
      </c>
      <c r="I143" s="75">
        <f>IF(Table2[[#This Row],[TAXABLE AMOUNT]]= "Discontinued", H143, G143+H143)</f>
        <v>0</v>
      </c>
      <c r="J143" s="107">
        <v>0.03</v>
      </c>
      <c r="K143" s="77">
        <f t="shared" si="3"/>
        <v>0</v>
      </c>
      <c r="L143" s="232"/>
      <c r="M143" s="232"/>
      <c r="N143" s="232"/>
      <c r="O143" s="232"/>
      <c r="P143" s="20">
        <v>19</v>
      </c>
      <c r="Q143" s="20" t="s">
        <v>387</v>
      </c>
      <c r="R143" s="19"/>
    </row>
    <row r="144" spans="1:18" s="4" customFormat="1" ht="18" customHeight="1" x14ac:dyDescent="0.2">
      <c r="A144" s="231"/>
      <c r="B144" s="231"/>
      <c r="C144" s="231"/>
      <c r="D144" s="56" t="s">
        <v>155</v>
      </c>
      <c r="E144" s="57"/>
      <c r="F144" s="58">
        <v>580</v>
      </c>
      <c r="G144" s="59">
        <f>IFERROR(VLOOKUP(Table2[[#This Row],[CITY CODE]],'Sales &amp; Purchases Data '!$F:$H, 2, FALSE), "$0.00")</f>
        <v>0</v>
      </c>
      <c r="H144" s="60">
        <f>IFERROR(VLOOKUP(Table2[[#This Row],[CITY CODE]],'Sales &amp; Purchases Data '!$F:$H, 3, FALSE), "$0.00")</f>
        <v>0</v>
      </c>
      <c r="I144" s="61">
        <f>IF(Table2[[#This Row],[TAXABLE AMOUNT]]= "Discontinued", H144, G144+H144)</f>
        <v>0</v>
      </c>
      <c r="J144" s="76">
        <v>0.03</v>
      </c>
      <c r="K144" s="63">
        <f t="shared" si="3"/>
        <v>0</v>
      </c>
      <c r="L144" s="232"/>
      <c r="M144" s="232"/>
      <c r="N144" s="232"/>
      <c r="O144" s="232"/>
      <c r="P144" s="20">
        <v>19</v>
      </c>
      <c r="Q144" s="20">
        <v>19036580</v>
      </c>
      <c r="R144" s="19"/>
    </row>
    <row r="145" spans="1:18" s="4" customFormat="1" ht="18" customHeight="1" x14ac:dyDescent="0.2">
      <c r="A145" s="231"/>
      <c r="B145" s="231"/>
      <c r="C145" s="231"/>
      <c r="D145" s="56" t="s">
        <v>312</v>
      </c>
      <c r="E145" s="57"/>
      <c r="F145" s="58">
        <v>762</v>
      </c>
      <c r="G145" s="59">
        <f>IFERROR(VLOOKUP(Table2[[#This Row],[CITY CODE]],'Sales &amp; Purchases Data '!$F:$H, 2, FALSE), "$0.00")</f>
        <v>0</v>
      </c>
      <c r="H145" s="60">
        <f>IFERROR(VLOOKUP(Table2[[#This Row],[CITY CODE]],'Sales &amp; Purchases Data '!$F:$H, 3, FALSE), "$0.00")</f>
        <v>0</v>
      </c>
      <c r="I145" s="61">
        <f>IF(Table2[[#This Row],[TAXABLE AMOUNT]]= "Discontinued", H145, G145+H145)</f>
        <v>0</v>
      </c>
      <c r="J145" s="76">
        <v>0.03</v>
      </c>
      <c r="K145" s="63">
        <f>I145*J145</f>
        <v>0</v>
      </c>
      <c r="L145" s="232"/>
      <c r="M145" s="232"/>
      <c r="N145" s="232"/>
      <c r="O145" s="232"/>
      <c r="P145" s="20" t="s">
        <v>72</v>
      </c>
      <c r="Q145" s="20" t="s">
        <v>307</v>
      </c>
      <c r="R145" s="19"/>
    </row>
    <row r="146" spans="1:18" s="4" customFormat="1" ht="18" customHeight="1" x14ac:dyDescent="0.2">
      <c r="A146" s="231"/>
      <c r="B146" s="231"/>
      <c r="C146" s="231"/>
      <c r="D146" s="56" t="s">
        <v>473</v>
      </c>
      <c r="E146" s="57">
        <v>44835</v>
      </c>
      <c r="F146" s="58">
        <v>992</v>
      </c>
      <c r="G146" s="59">
        <f>IFERROR(VLOOKUP(Table2[[#This Row],[CITY CODE]],'Sales &amp; Purchases Data '!$F:$H, 2, FALSE), "$0.00")</f>
        <v>0</v>
      </c>
      <c r="H146" s="60">
        <f>IFERROR(VLOOKUP(Table2[[#This Row],[CITY CODE]],'Sales &amp; Purchases Data '!$F:$H, 3, FALSE), "$0.00")</f>
        <v>0</v>
      </c>
      <c r="I146" s="61">
        <f>IF(Table2[[#This Row],[TAXABLE AMOUNT]]= "Discontinued", H146, G146+H146)</f>
        <v>0</v>
      </c>
      <c r="J146" s="64">
        <v>2.75E-2</v>
      </c>
      <c r="K146" s="63">
        <f>I146*J146</f>
        <v>0</v>
      </c>
      <c r="L146" s="232"/>
      <c r="M146" s="232"/>
      <c r="N146" s="232"/>
      <c r="O146" s="232"/>
      <c r="P146" s="20" t="s">
        <v>72</v>
      </c>
      <c r="Q146" s="20" t="s">
        <v>479</v>
      </c>
      <c r="R146" s="19"/>
    </row>
    <row r="147" spans="1:18" s="4" customFormat="1" ht="18" customHeight="1" x14ac:dyDescent="0.2">
      <c r="A147" s="231"/>
      <c r="B147" s="231"/>
      <c r="C147" s="231"/>
      <c r="D147" s="56" t="s">
        <v>352</v>
      </c>
      <c r="E147" s="57"/>
      <c r="F147" s="58">
        <v>812</v>
      </c>
      <c r="G147" s="59">
        <f>IFERROR(VLOOKUP(Table2[[#This Row],[CITY CODE]],'Sales &amp; Purchases Data '!$F:$H, 2, FALSE), "$0.00")</f>
        <v>0</v>
      </c>
      <c r="H147" s="60">
        <f>IFERROR(VLOOKUP(Table2[[#This Row],[CITY CODE]],'Sales &amp; Purchases Data '!$F:$H, 3, FALSE), "$0.00")</f>
        <v>0</v>
      </c>
      <c r="I147" s="61">
        <f>IF(Table2[[#This Row],[TAXABLE AMOUNT]]= "Discontinued", H147, G147+H147)</f>
        <v>0</v>
      </c>
      <c r="J147" s="76">
        <v>0.03</v>
      </c>
      <c r="K147" s="63">
        <f>I147*J147</f>
        <v>0</v>
      </c>
      <c r="L147" s="232"/>
      <c r="M147" s="232"/>
      <c r="N147" s="232"/>
      <c r="O147" s="232"/>
      <c r="P147" s="20" t="s">
        <v>72</v>
      </c>
      <c r="Q147" s="20" t="s">
        <v>353</v>
      </c>
      <c r="R147" s="19"/>
    </row>
    <row r="148" spans="1:18" s="4" customFormat="1" ht="18" customHeight="1" x14ac:dyDescent="0.2">
      <c r="A148" s="231"/>
      <c r="B148" s="231"/>
      <c r="C148" s="231"/>
      <c r="D148" s="56" t="s">
        <v>388</v>
      </c>
      <c r="E148" s="57"/>
      <c r="F148" s="58">
        <v>860</v>
      </c>
      <c r="G148" s="59">
        <f>IFERROR(VLOOKUP(Table2[[#This Row],[CITY CODE]],'Sales &amp; Purchases Data '!$F:$H, 2, FALSE), "$0.00")</f>
        <v>0</v>
      </c>
      <c r="H148" s="60">
        <f>IFERROR(VLOOKUP(Table2[[#This Row],[CITY CODE]],'Sales &amp; Purchases Data '!$F:$H, 3, FALSE), "$0.00")</f>
        <v>0</v>
      </c>
      <c r="I148" s="61">
        <f>IF(Table2[[#This Row],[TAXABLE AMOUNT]]= "Discontinued", H148, G148+H148)</f>
        <v>0</v>
      </c>
      <c r="J148" s="76">
        <v>0.03</v>
      </c>
      <c r="K148" s="63">
        <f>I148*J148</f>
        <v>0</v>
      </c>
      <c r="L148" s="232"/>
      <c r="M148" s="232"/>
      <c r="N148" s="232"/>
      <c r="O148" s="232"/>
      <c r="P148" s="20" t="s">
        <v>72</v>
      </c>
      <c r="Q148" s="20" t="s">
        <v>389</v>
      </c>
      <c r="R148" s="19"/>
    </row>
    <row r="149" spans="1:18" s="4" customFormat="1" ht="18" customHeight="1" x14ac:dyDescent="0.2">
      <c r="A149" s="231"/>
      <c r="B149" s="231"/>
      <c r="C149" s="231"/>
      <c r="D149" s="56" t="s">
        <v>338</v>
      </c>
      <c r="E149" s="170"/>
      <c r="F149" s="58">
        <v>802</v>
      </c>
      <c r="G149" s="59">
        <f>IFERROR(VLOOKUP(Table2[[#This Row],[CITY CODE]],'Sales &amp; Purchases Data '!$F:$H, 2, FALSE), "$0.00")</f>
        <v>0</v>
      </c>
      <c r="H149" s="60">
        <f>IFERROR(VLOOKUP(Table2[[#This Row],[CITY CODE]],'Sales &amp; Purchases Data '!$F:$H, 3, FALSE), "$0.00")</f>
        <v>0</v>
      </c>
      <c r="I149" s="61">
        <f>IF(Table2[[#This Row],[TAXABLE AMOUNT]]= "Discontinued", H149, G149+H149)</f>
        <v>0</v>
      </c>
      <c r="J149" s="76">
        <v>0.03</v>
      </c>
      <c r="K149" s="63">
        <f>I149*J149</f>
        <v>0</v>
      </c>
      <c r="L149" s="232"/>
      <c r="M149" s="232"/>
      <c r="N149" s="232"/>
      <c r="O149" s="232"/>
      <c r="P149" s="20" t="s">
        <v>72</v>
      </c>
      <c r="Q149" s="20" t="s">
        <v>339</v>
      </c>
      <c r="R149" s="19"/>
    </row>
    <row r="150" spans="1:18" s="4" customFormat="1" ht="18" customHeight="1" x14ac:dyDescent="0.2">
      <c r="A150" s="231"/>
      <c r="B150" s="231"/>
      <c r="C150" s="231"/>
      <c r="D150" s="110" t="s">
        <v>9</v>
      </c>
      <c r="E150" s="111"/>
      <c r="F150" s="66">
        <v>144</v>
      </c>
      <c r="G150" s="86">
        <f>IFERROR(VLOOKUP(Table2[[#This Row],[CITY CODE]],'Sales &amp; Purchases Data '!$F:$H, 2, FALSE), "$0.00")</f>
        <v>0</v>
      </c>
      <c r="H150" s="60">
        <f>IFERROR(VLOOKUP(Table2[[#This Row],[CITY CODE]],'Sales &amp; Purchases Data '!$F:$H, 3, FALSE), "$0.00")</f>
        <v>0</v>
      </c>
      <c r="I150" s="61">
        <f>IF(Table2[[#This Row],[TAXABLE AMOUNT]]= "Discontinued", H150, G150+H150)</f>
        <v>0</v>
      </c>
      <c r="J150" s="62">
        <v>5.0000000000000001E-3</v>
      </c>
      <c r="K150" s="63">
        <f t="shared" si="3"/>
        <v>0</v>
      </c>
      <c r="L150" s="232"/>
      <c r="M150" s="232"/>
      <c r="N150" s="232"/>
      <c r="O150" s="232"/>
      <c r="P150" s="20">
        <v>20</v>
      </c>
      <c r="Q150" s="20">
        <v>20998144</v>
      </c>
      <c r="R150" s="19"/>
    </row>
    <row r="151" spans="1:18" s="4" customFormat="1" ht="18" customHeight="1" x14ac:dyDescent="0.2">
      <c r="A151" s="231"/>
      <c r="B151" s="231"/>
      <c r="C151" s="231"/>
      <c r="D151" s="56" t="s">
        <v>156</v>
      </c>
      <c r="E151" s="57"/>
      <c r="F151" s="58">
        <v>682</v>
      </c>
      <c r="G151" s="59">
        <f>IFERROR(VLOOKUP(Table2[[#This Row],[CITY CODE]],'Sales &amp; Purchases Data '!$F:$H, 2, FALSE), "$0.00")</f>
        <v>0</v>
      </c>
      <c r="H151" s="60">
        <f>IFERROR(VLOOKUP(Table2[[#This Row],[CITY CODE]],'Sales &amp; Purchases Data '!$F:$H, 3, FALSE), "$0.00")</f>
        <v>0</v>
      </c>
      <c r="I151" s="61">
        <f>IF(Table2[[#This Row],[TAXABLE AMOUNT]]= "Discontinued", H151, G151+H151)</f>
        <v>0</v>
      </c>
      <c r="J151" s="62">
        <v>1.4999999999999999E-2</v>
      </c>
      <c r="K151" s="63">
        <f t="shared" si="3"/>
        <v>0</v>
      </c>
      <c r="L151" s="232"/>
      <c r="M151" s="232"/>
      <c r="N151" s="232"/>
      <c r="O151" s="232"/>
      <c r="P151" s="20">
        <v>20</v>
      </c>
      <c r="Q151" s="20">
        <v>20041682</v>
      </c>
      <c r="R151" s="19"/>
    </row>
    <row r="152" spans="1:18" s="4" customFormat="1" ht="18" customHeight="1" x14ac:dyDescent="0.2">
      <c r="A152" s="231"/>
      <c r="B152" s="231"/>
      <c r="C152" s="231"/>
      <c r="D152" s="56" t="s">
        <v>157</v>
      </c>
      <c r="E152" s="57"/>
      <c r="F152" s="58">
        <v>476</v>
      </c>
      <c r="G152" s="59">
        <f>IFERROR(VLOOKUP(Table2[[#This Row],[CITY CODE]],'Sales &amp; Purchases Data '!$F:$H, 2, FALSE), "$0.00")</f>
        <v>0</v>
      </c>
      <c r="H152" s="60">
        <f>IFERROR(VLOOKUP(Table2[[#This Row],[CITY CODE]],'Sales &amp; Purchases Data '!$F:$H, 3, FALSE), "$0.00")</f>
        <v>0</v>
      </c>
      <c r="I152" s="61">
        <f>IF(Table2[[#This Row],[TAXABLE AMOUNT]]= "Discontinued", H152, G152+H152)</f>
        <v>0</v>
      </c>
      <c r="J152" s="76">
        <v>0.01</v>
      </c>
      <c r="K152" s="63">
        <f t="shared" si="3"/>
        <v>0</v>
      </c>
      <c r="L152" s="232"/>
      <c r="M152" s="232"/>
      <c r="N152" s="232"/>
      <c r="O152" s="232"/>
      <c r="P152" s="20">
        <v>20</v>
      </c>
      <c r="Q152" s="20">
        <v>20042476</v>
      </c>
      <c r="R152" s="19"/>
    </row>
    <row r="153" spans="1:18" s="4" customFormat="1" ht="18" customHeight="1" x14ac:dyDescent="0.2">
      <c r="A153" s="231"/>
      <c r="B153" s="231"/>
      <c r="C153" s="231"/>
      <c r="D153" s="67" t="s">
        <v>10</v>
      </c>
      <c r="E153" s="57">
        <v>44835</v>
      </c>
      <c r="F153" s="58">
        <v>994</v>
      </c>
      <c r="G153" s="59">
        <f>IFERROR(VLOOKUP(Table2[[#This Row],[CITY CODE]],'Sales &amp; Purchases Data '!$F:$H, 2, FALSE), "$0.00")</f>
        <v>0</v>
      </c>
      <c r="H153" s="60">
        <f>IFERROR(VLOOKUP(Table2[[#This Row],[CITY CODE]],'Sales &amp; Purchases Data '!$F:$H, 3, FALSE), "$0.00")</f>
        <v>0</v>
      </c>
      <c r="I153" s="61">
        <f>IF(Table2[[#This Row],[TAXABLE AMOUNT]]= "Discontinued", H153, G153+H153)</f>
        <v>0</v>
      </c>
      <c r="J153" s="76">
        <v>0.01</v>
      </c>
      <c r="K153" s="63">
        <f t="shared" si="3"/>
        <v>0</v>
      </c>
      <c r="L153" s="232"/>
      <c r="M153" s="232"/>
      <c r="N153" s="232"/>
      <c r="O153" s="232"/>
      <c r="P153" s="20">
        <v>21</v>
      </c>
      <c r="Q153" s="20" t="s">
        <v>480</v>
      </c>
      <c r="R153" s="19"/>
    </row>
    <row r="154" spans="1:18" s="4" customFormat="1" ht="18" customHeight="1" x14ac:dyDescent="0.2">
      <c r="A154" s="231"/>
      <c r="B154" s="231"/>
      <c r="C154" s="231"/>
      <c r="D154" s="56" t="s">
        <v>289</v>
      </c>
      <c r="E154" s="57">
        <v>44835</v>
      </c>
      <c r="F154" s="58">
        <v>995</v>
      </c>
      <c r="G154" s="59">
        <f>IFERROR(VLOOKUP(Table2[[#This Row],[CITY CODE]],'Sales &amp; Purchases Data '!$F:$H, 2, FALSE), "$0.00")</f>
        <v>0</v>
      </c>
      <c r="H154" s="60">
        <f>IFERROR(VLOOKUP(Table2[[#This Row],[CITY CODE]],'Sales &amp; Purchases Data '!$F:$H, 3, FALSE), "$0.00")</f>
        <v>0</v>
      </c>
      <c r="I154" s="61">
        <f>IF(Table2[[#This Row],[TAXABLE AMOUNT]]= "Discontinued", H154, G154+H154)</f>
        <v>0</v>
      </c>
      <c r="J154" s="64">
        <v>1.7500000000000002E-2</v>
      </c>
      <c r="K154" s="63">
        <f t="shared" si="3"/>
        <v>0</v>
      </c>
      <c r="L154" s="232"/>
      <c r="M154" s="232"/>
      <c r="N154" s="232"/>
      <c r="O154" s="232"/>
      <c r="P154" s="20">
        <v>21</v>
      </c>
      <c r="Q154" s="20" t="s">
        <v>481</v>
      </c>
      <c r="R154" s="19"/>
    </row>
    <row r="155" spans="1:18" s="4" customFormat="1" ht="18" customHeight="1" x14ac:dyDescent="0.2">
      <c r="A155" s="231"/>
      <c r="B155" s="231"/>
      <c r="C155" s="231"/>
      <c r="D155" s="56" t="s">
        <v>290</v>
      </c>
      <c r="E155" s="57">
        <v>44835</v>
      </c>
      <c r="F155" s="58">
        <v>996</v>
      </c>
      <c r="G155" s="59">
        <f>IFERROR(VLOOKUP(Table2[[#This Row],[CITY CODE]],'Sales &amp; Purchases Data '!$F:$H, 2, FALSE), "$0.00")</f>
        <v>0</v>
      </c>
      <c r="H155" s="60">
        <f>IFERROR(VLOOKUP(Table2[[#This Row],[CITY CODE]],'Sales &amp; Purchases Data '!$F:$H, 3, FALSE), "$0.00")</f>
        <v>0</v>
      </c>
      <c r="I155" s="61">
        <f>IF(Table2[[#This Row],[TAXABLE AMOUNT]]= "Discontinued", H155, G155+H155)</f>
        <v>0</v>
      </c>
      <c r="J155" s="64">
        <v>1.7500000000000002E-2</v>
      </c>
      <c r="K155" s="63">
        <f t="shared" si="3"/>
        <v>0</v>
      </c>
      <c r="L155" s="232"/>
      <c r="M155" s="232"/>
      <c r="N155" s="232"/>
      <c r="O155" s="232"/>
      <c r="P155" s="20">
        <v>21</v>
      </c>
      <c r="Q155" s="20" t="s">
        <v>482</v>
      </c>
      <c r="R155" s="19"/>
    </row>
    <row r="156" spans="1:18" s="4" customFormat="1" ht="18" customHeight="1" x14ac:dyDescent="0.2">
      <c r="A156" s="231"/>
      <c r="B156" s="231"/>
      <c r="C156" s="231"/>
      <c r="D156" s="56" t="s">
        <v>158</v>
      </c>
      <c r="E156" s="57">
        <v>45017</v>
      </c>
      <c r="F156" s="58" t="s">
        <v>553</v>
      </c>
      <c r="G156" s="59">
        <f>IFERROR(VLOOKUP(Table2[[#This Row],[CITY CODE]],'Sales &amp; Purchases Data '!$F:$H, 2, FALSE), "$0.00")</f>
        <v>0</v>
      </c>
      <c r="H156" s="60">
        <f>IFERROR(VLOOKUP(Table2[[#This Row],[CITY CODE]],'Sales &amp; Purchases Data '!$F:$H, 3, FALSE), "$0.00")</f>
        <v>0</v>
      </c>
      <c r="I156" s="61">
        <f>IF(Table2[[#This Row],[TAXABLE AMOUNT]]= "Discontinued", H156, G156+H156)</f>
        <v>0</v>
      </c>
      <c r="J156" s="76">
        <v>0.02</v>
      </c>
      <c r="K156" s="63">
        <f t="shared" si="3"/>
        <v>0</v>
      </c>
      <c r="L156" s="232"/>
      <c r="M156" s="232"/>
      <c r="N156" s="232"/>
      <c r="O156" s="232"/>
      <c r="P156" s="20">
        <v>21</v>
      </c>
      <c r="Q156" s="20" t="s">
        <v>554</v>
      </c>
      <c r="R156" s="19"/>
    </row>
    <row r="157" spans="1:18" s="4" customFormat="1" ht="18" customHeight="1" x14ac:dyDescent="0.2">
      <c r="A157" s="231"/>
      <c r="B157" s="231"/>
      <c r="C157" s="231"/>
      <c r="D157" s="56" t="s">
        <v>159</v>
      </c>
      <c r="E157" s="57">
        <v>44835</v>
      </c>
      <c r="F157" s="58">
        <v>998</v>
      </c>
      <c r="G157" s="59">
        <f>IFERROR(VLOOKUP(Table2[[#This Row],[CITY CODE]],'Sales &amp; Purchases Data '!$F:$H, 2, FALSE), "$0.00")</f>
        <v>0</v>
      </c>
      <c r="H157" s="60">
        <f>IFERROR(VLOOKUP(Table2[[#This Row],[CITY CODE]],'Sales &amp; Purchases Data '!$F:$H, 3, FALSE), "$0.00")</f>
        <v>0</v>
      </c>
      <c r="I157" s="61">
        <f>IF(Table2[[#This Row],[TAXABLE AMOUNT]]= "Discontinued", H157, G157+H157)</f>
        <v>0</v>
      </c>
      <c r="J157" s="64">
        <v>1.2500000000000001E-2</v>
      </c>
      <c r="K157" s="63">
        <f t="shared" si="3"/>
        <v>0</v>
      </c>
      <c r="L157" s="232"/>
      <c r="M157" s="232"/>
      <c r="N157" s="232"/>
      <c r="O157" s="232"/>
      <c r="P157" s="20">
        <v>21</v>
      </c>
      <c r="Q157" s="20" t="s">
        <v>483</v>
      </c>
      <c r="R157" s="19"/>
    </row>
    <row r="158" spans="1:18" s="4" customFormat="1" ht="18" customHeight="1" x14ac:dyDescent="0.2">
      <c r="A158" s="231"/>
      <c r="B158" s="231"/>
      <c r="C158" s="231"/>
      <c r="D158" s="56" t="s">
        <v>291</v>
      </c>
      <c r="E158" s="57">
        <v>45017</v>
      </c>
      <c r="F158" s="58" t="s">
        <v>555</v>
      </c>
      <c r="G158" s="59">
        <f>IFERROR(VLOOKUP(Table2[[#This Row],[CITY CODE]],'Sales &amp; Purchases Data '!$F:$H, 2, FALSE), "$0.00")</f>
        <v>0</v>
      </c>
      <c r="H158" s="60">
        <f>IFERROR(VLOOKUP(Table2[[#This Row],[CITY CODE]],'Sales &amp; Purchases Data '!$F:$H, 3, FALSE), "$0.00")</f>
        <v>0</v>
      </c>
      <c r="I158" s="61">
        <f>IF(Table2[[#This Row],[TAXABLE AMOUNT]]= "Discontinued", H158, G158+H158)</f>
        <v>0</v>
      </c>
      <c r="J158" s="76">
        <v>0.02</v>
      </c>
      <c r="K158" s="63">
        <f t="shared" ref="K158:K190" si="4">I158*J158</f>
        <v>0</v>
      </c>
      <c r="L158" s="232"/>
      <c r="M158" s="232"/>
      <c r="N158" s="232"/>
      <c r="O158" s="232"/>
      <c r="P158" s="20">
        <v>21</v>
      </c>
      <c r="Q158" s="20" t="s">
        <v>556</v>
      </c>
      <c r="R158" s="19"/>
    </row>
    <row r="159" spans="1:18" s="4" customFormat="1" ht="18" customHeight="1" x14ac:dyDescent="0.2">
      <c r="A159" s="231"/>
      <c r="B159" s="231"/>
      <c r="C159" s="231"/>
      <c r="D159" s="56" t="s">
        <v>160</v>
      </c>
      <c r="E159" s="57">
        <v>44835</v>
      </c>
      <c r="F159" s="58" t="s">
        <v>474</v>
      </c>
      <c r="G159" s="59">
        <f>IFERROR(VLOOKUP(Table2[[#This Row],[CITY CODE]],'Sales &amp; Purchases Data '!$F:$H, 2, FALSE), "$0.00")</f>
        <v>0</v>
      </c>
      <c r="H159" s="60">
        <f>IFERROR(VLOOKUP(Table2[[#This Row],[CITY CODE]],'Sales &amp; Purchases Data '!$F:$H, 3, FALSE), "$0.00")</f>
        <v>0</v>
      </c>
      <c r="I159" s="61">
        <f>IF(Table2[[#This Row],[TAXABLE AMOUNT]]= "Discontinued", H159, G159+H159)</f>
        <v>0</v>
      </c>
      <c r="J159" s="76">
        <v>0.02</v>
      </c>
      <c r="K159" s="63">
        <f t="shared" si="4"/>
        <v>0</v>
      </c>
      <c r="L159" s="232"/>
      <c r="M159" s="232"/>
      <c r="N159" s="232"/>
      <c r="O159" s="232"/>
      <c r="P159" s="20">
        <v>21</v>
      </c>
      <c r="Q159" s="20" t="s">
        <v>484</v>
      </c>
      <c r="R159" s="19"/>
    </row>
    <row r="160" spans="1:18" s="4" customFormat="1" ht="18" customHeight="1" x14ac:dyDescent="0.2">
      <c r="A160" s="231"/>
      <c r="B160" s="231"/>
      <c r="C160" s="231"/>
      <c r="D160" s="56" t="s">
        <v>161</v>
      </c>
      <c r="E160" s="57">
        <v>45017</v>
      </c>
      <c r="F160" s="58" t="s">
        <v>557</v>
      </c>
      <c r="G160" s="59">
        <f>IFERROR(VLOOKUP(Table2[[#This Row],[CITY CODE]],'Sales &amp; Purchases Data '!$F:$H, 2, FALSE), "$0.00")</f>
        <v>0</v>
      </c>
      <c r="H160" s="60">
        <f>IFERROR(VLOOKUP(Table2[[#This Row],[CITY CODE]],'Sales &amp; Purchases Data '!$F:$H, 3, FALSE), "$0.00")</f>
        <v>0</v>
      </c>
      <c r="I160" s="61">
        <f>IF(Table2[[#This Row],[TAXABLE AMOUNT]]= "Discontinued", H160, G160+H160)</f>
        <v>0</v>
      </c>
      <c r="J160" s="76">
        <v>0.02</v>
      </c>
      <c r="K160" s="63">
        <f t="shared" si="4"/>
        <v>0</v>
      </c>
      <c r="L160" s="232"/>
      <c r="M160" s="232"/>
      <c r="N160" s="232"/>
      <c r="O160" s="232"/>
      <c r="P160" s="20">
        <v>21</v>
      </c>
      <c r="Q160" s="20" t="s">
        <v>558</v>
      </c>
      <c r="R160" s="19"/>
    </row>
    <row r="161" spans="1:18" s="4" customFormat="1" ht="18" customHeight="1" x14ac:dyDescent="0.2">
      <c r="A161" s="231"/>
      <c r="B161" s="231"/>
      <c r="C161" s="231"/>
      <c r="D161" s="67" t="s">
        <v>11</v>
      </c>
      <c r="E161" s="57">
        <v>44835</v>
      </c>
      <c r="F161" s="58" t="s">
        <v>475</v>
      </c>
      <c r="G161" s="59">
        <f>IFERROR(VLOOKUP(Table2[[#This Row],[CITY CODE]],'Sales &amp; Purchases Data '!$F:$H, 2, FALSE), "$0.00")</f>
        <v>0</v>
      </c>
      <c r="H161" s="60">
        <f>IFERROR(VLOOKUP(Table2[[#This Row],[CITY CODE]],'Sales &amp; Purchases Data '!$F:$H, 3, FALSE), "$0.00")</f>
        <v>0</v>
      </c>
      <c r="I161" s="61">
        <f>IF(Table2[[#This Row],[TAXABLE AMOUNT]]= "Discontinued", H161, G161+H161)</f>
        <v>0</v>
      </c>
      <c r="J161" s="62">
        <v>1.4999999999999999E-2</v>
      </c>
      <c r="K161" s="63">
        <f t="shared" si="4"/>
        <v>0</v>
      </c>
      <c r="L161" s="232"/>
      <c r="M161" s="232"/>
      <c r="N161" s="232"/>
      <c r="O161" s="232"/>
      <c r="P161" s="20">
        <v>22</v>
      </c>
      <c r="Q161" s="20" t="s">
        <v>485</v>
      </c>
      <c r="R161" s="19"/>
    </row>
    <row r="162" spans="1:18" s="4" customFormat="1" ht="18" customHeight="1" x14ac:dyDescent="0.2">
      <c r="A162" s="231"/>
      <c r="B162" s="231"/>
      <c r="C162" s="231"/>
      <c r="D162" s="67" t="s">
        <v>29</v>
      </c>
      <c r="E162" s="57">
        <v>45017</v>
      </c>
      <c r="F162" s="58" t="s">
        <v>559</v>
      </c>
      <c r="G162" s="59">
        <f>IFERROR(VLOOKUP(Table2[[#This Row],[CITY CODE]],'Sales &amp; Purchases Data '!$F:$H, 2, FALSE), "$0.00")</f>
        <v>0</v>
      </c>
      <c r="H162" s="60">
        <f>IFERROR(VLOOKUP(Table2[[#This Row],[CITY CODE]],'Sales &amp; Purchases Data '!$F:$H, 3, FALSE), "$0.00")</f>
        <v>0</v>
      </c>
      <c r="I162" s="61">
        <f>IF(Table2[[#This Row],[TAXABLE AMOUNT]]= "Discontinued", H162, G162+H162)</f>
        <v>0</v>
      </c>
      <c r="J162" s="85">
        <v>6.2500000000000003E-3</v>
      </c>
      <c r="K162" s="63">
        <f t="shared" si="4"/>
        <v>0</v>
      </c>
      <c r="L162" s="232"/>
      <c r="M162" s="232"/>
      <c r="N162" s="232"/>
      <c r="O162" s="232"/>
      <c r="P162" s="20">
        <v>23</v>
      </c>
      <c r="Q162" s="20" t="s">
        <v>560</v>
      </c>
      <c r="R162" s="19"/>
    </row>
    <row r="163" spans="1:18" s="4" customFormat="1" ht="18" customHeight="1" x14ac:dyDescent="0.2">
      <c r="A163" s="231"/>
      <c r="B163" s="231"/>
      <c r="C163" s="231"/>
      <c r="D163" s="56" t="s">
        <v>162</v>
      </c>
      <c r="E163" s="57">
        <v>45017</v>
      </c>
      <c r="F163" s="58" t="s">
        <v>561</v>
      </c>
      <c r="G163" s="59">
        <f>IFERROR(VLOOKUP(Table2[[#This Row],[CITY CODE]],'Sales &amp; Purchases Data '!$F:$H, 2, FALSE), "$0.00")</f>
        <v>0</v>
      </c>
      <c r="H163" s="60">
        <f>IFERROR(VLOOKUP(Table2[[#This Row],[CITY CODE]],'Sales &amp; Purchases Data '!$F:$H, 3, FALSE), "$0.00")</f>
        <v>0</v>
      </c>
      <c r="I163" s="61">
        <f>IF(Table2[[#This Row],[TAXABLE AMOUNT]]= "Discontinued", H163, G163+H163)</f>
        <v>0</v>
      </c>
      <c r="J163" s="85">
        <v>1.6250000000000001E-2</v>
      </c>
      <c r="K163" s="63">
        <f t="shared" si="4"/>
        <v>0</v>
      </c>
      <c r="L163" s="232"/>
      <c r="M163" s="232"/>
      <c r="N163" s="232"/>
      <c r="O163" s="232"/>
      <c r="P163" s="20">
        <v>23</v>
      </c>
      <c r="Q163" s="20" t="s">
        <v>562</v>
      </c>
      <c r="R163" s="19"/>
    </row>
    <row r="164" spans="1:18" s="4" customFormat="1" ht="18" customHeight="1" x14ac:dyDescent="0.2">
      <c r="A164" s="231"/>
      <c r="B164" s="231"/>
      <c r="C164" s="231"/>
      <c r="D164" s="56" t="s">
        <v>163</v>
      </c>
      <c r="E164" s="57">
        <v>45017</v>
      </c>
      <c r="F164" s="58" t="s">
        <v>563</v>
      </c>
      <c r="G164" s="59">
        <f>IFERROR(VLOOKUP(Table2[[#This Row],[CITY CODE]],'Sales &amp; Purchases Data '!$F:$H, 2, FALSE), "$0.00")</f>
        <v>0</v>
      </c>
      <c r="H164" s="60">
        <f>IFERROR(VLOOKUP(Table2[[#This Row],[CITY CODE]],'Sales &amp; Purchases Data '!$F:$H, 3, FALSE), "$0.00")</f>
        <v>0</v>
      </c>
      <c r="I164" s="61">
        <f>IF(Table2[[#This Row],[TAXABLE AMOUNT]]= "Discontinued", H164, G164+H164)</f>
        <v>0</v>
      </c>
      <c r="J164" s="85">
        <v>1.125E-2</v>
      </c>
      <c r="K164" s="63">
        <f t="shared" si="4"/>
        <v>0</v>
      </c>
      <c r="L164" s="232"/>
      <c r="M164" s="232"/>
      <c r="N164" s="232"/>
      <c r="O164" s="232"/>
      <c r="P164" s="20">
        <v>23</v>
      </c>
      <c r="Q164" s="20" t="s">
        <v>564</v>
      </c>
      <c r="R164" s="19"/>
    </row>
    <row r="165" spans="1:18" s="4" customFormat="1" ht="18" customHeight="1" x14ac:dyDescent="0.2">
      <c r="A165" s="231"/>
      <c r="B165" s="231"/>
      <c r="C165" s="231"/>
      <c r="D165" s="56" t="s">
        <v>164</v>
      </c>
      <c r="E165" s="57">
        <v>45017</v>
      </c>
      <c r="F165" s="58" t="s">
        <v>565</v>
      </c>
      <c r="G165" s="59">
        <f>IFERROR(VLOOKUP(Table2[[#This Row],[CITY CODE]],'Sales &amp; Purchases Data '!$F:$H, 2, FALSE), "$0.00")</f>
        <v>0</v>
      </c>
      <c r="H165" s="60">
        <f>IFERROR(VLOOKUP(Table2[[#This Row],[CITY CODE]],'Sales &amp; Purchases Data '!$F:$H, 3, FALSE), "$0.00")</f>
        <v>0</v>
      </c>
      <c r="I165" s="61">
        <f>IF(Table2[[#This Row],[TAXABLE AMOUNT]]= "Discontinued", H165, G165+H165)</f>
        <v>0</v>
      </c>
      <c r="J165" s="85">
        <v>1.6250000000000001E-2</v>
      </c>
      <c r="K165" s="63">
        <f t="shared" si="4"/>
        <v>0</v>
      </c>
      <c r="L165" s="232"/>
      <c r="M165" s="232"/>
      <c r="N165" s="232"/>
      <c r="O165" s="232"/>
      <c r="P165" s="20">
        <v>23</v>
      </c>
      <c r="Q165" s="20" t="s">
        <v>566</v>
      </c>
      <c r="R165" s="19"/>
    </row>
    <row r="166" spans="1:18" s="4" customFormat="1" ht="18" customHeight="1" x14ac:dyDescent="0.2">
      <c r="A166" s="231"/>
      <c r="B166" s="231"/>
      <c r="C166" s="231"/>
      <c r="D166" s="56" t="s">
        <v>165</v>
      </c>
      <c r="E166" s="57">
        <v>45017</v>
      </c>
      <c r="F166" s="58" t="s">
        <v>567</v>
      </c>
      <c r="G166" s="59">
        <f>IFERROR(VLOOKUP(Table2[[#This Row],[CITY CODE]],'Sales &amp; Purchases Data '!$F:$H, 2, FALSE), "$0.00")</f>
        <v>0</v>
      </c>
      <c r="H166" s="60">
        <f>IFERROR(VLOOKUP(Table2[[#This Row],[CITY CODE]],'Sales &amp; Purchases Data '!$F:$H, 3, FALSE), "$0.00")</f>
        <v>0</v>
      </c>
      <c r="I166" s="61">
        <f>IF(Table2[[#This Row],[TAXABLE AMOUNT]]= "Discontinued", H166, G166+H166)</f>
        <v>0</v>
      </c>
      <c r="J166" s="85">
        <v>1.8749999999999999E-2</v>
      </c>
      <c r="K166" s="63">
        <f t="shared" si="4"/>
        <v>0</v>
      </c>
      <c r="L166" s="232"/>
      <c r="M166" s="232"/>
      <c r="N166" s="232"/>
      <c r="O166" s="232"/>
      <c r="P166" s="20">
        <v>23</v>
      </c>
      <c r="Q166" s="20" t="s">
        <v>568</v>
      </c>
      <c r="R166" s="19"/>
    </row>
    <row r="167" spans="1:18" s="4" customFormat="1" ht="18" customHeight="1" x14ac:dyDescent="0.2">
      <c r="A167" s="231"/>
      <c r="B167" s="231"/>
      <c r="C167" s="231"/>
      <c r="D167" s="67" t="s">
        <v>30</v>
      </c>
      <c r="E167" s="57"/>
      <c r="F167" s="58">
        <v>481</v>
      </c>
      <c r="G167" s="59">
        <f>IFERROR(VLOOKUP(Table2[[#This Row],[CITY CODE]],'Sales &amp; Purchases Data '!$F:$H, 2, FALSE), "$0.00")</f>
        <v>0</v>
      </c>
      <c r="H167" s="60">
        <f>IFERROR(VLOOKUP(Table2[[#This Row],[CITY CODE]],'Sales &amp; Purchases Data '!$F:$H, 3, FALSE), "$0.00")</f>
        <v>0</v>
      </c>
      <c r="I167" s="61">
        <f>IF(Table2[[#This Row],[TAXABLE AMOUNT]]= "Discontinued", H167, G167+H167)</f>
        <v>0</v>
      </c>
      <c r="J167" s="62">
        <v>5.0000000000000001E-3</v>
      </c>
      <c r="K167" s="63">
        <f t="shared" si="4"/>
        <v>0</v>
      </c>
      <c r="L167" s="232"/>
      <c r="M167" s="232"/>
      <c r="N167" s="232"/>
      <c r="O167" s="232"/>
      <c r="P167" s="20">
        <v>24</v>
      </c>
      <c r="Q167" s="20">
        <v>24998481</v>
      </c>
      <c r="R167" s="19"/>
    </row>
    <row r="168" spans="1:18" s="4" customFormat="1" ht="18" customHeight="1" x14ac:dyDescent="0.2">
      <c r="A168" s="231"/>
      <c r="B168" s="231"/>
      <c r="C168" s="231"/>
      <c r="D168" s="56" t="s">
        <v>166</v>
      </c>
      <c r="E168" s="57">
        <v>45017</v>
      </c>
      <c r="F168" s="58" t="s">
        <v>569</v>
      </c>
      <c r="G168" s="59">
        <f>IFERROR(VLOOKUP(Table2[[#This Row],[CITY CODE]],'Sales &amp; Purchases Data '!$F:$H, 2, FALSE), "$0.00")</f>
        <v>0</v>
      </c>
      <c r="H168" s="60">
        <f>IFERROR(VLOOKUP(Table2[[#This Row],[CITY CODE]],'Sales &amp; Purchases Data '!$F:$H, 3, FALSE), "$0.00")</f>
        <v>0</v>
      </c>
      <c r="I168" s="61">
        <f>IF(Table2[[#This Row],[TAXABLE AMOUNT]]= "Discontinued", H168, G168+H168)</f>
        <v>0</v>
      </c>
      <c r="J168" s="62">
        <v>1.4999999999999999E-2</v>
      </c>
      <c r="K168" s="63">
        <f t="shared" si="4"/>
        <v>0</v>
      </c>
      <c r="L168" s="232"/>
      <c r="M168" s="232"/>
      <c r="N168" s="232"/>
      <c r="O168" s="232"/>
      <c r="P168" s="20">
        <v>24</v>
      </c>
      <c r="Q168" s="20" t="s">
        <v>570</v>
      </c>
      <c r="R168" s="19"/>
    </row>
    <row r="169" spans="1:18" s="4" customFormat="1" ht="18" customHeight="1" x14ac:dyDescent="0.2">
      <c r="A169" s="231"/>
      <c r="B169" s="231"/>
      <c r="C169" s="231"/>
      <c r="D169" s="56" t="s">
        <v>167</v>
      </c>
      <c r="E169" s="57"/>
      <c r="F169" s="58">
        <v>484</v>
      </c>
      <c r="G169" s="59">
        <f>IFERROR(VLOOKUP(Table2[[#This Row],[CITY CODE]],'Sales &amp; Purchases Data '!$F:$H, 2, FALSE), "$0.00")</f>
        <v>0</v>
      </c>
      <c r="H169" s="60">
        <f>IFERROR(VLOOKUP(Table2[[#This Row],[CITY CODE]],'Sales &amp; Purchases Data '!$F:$H, 3, FALSE), "$0.00")</f>
        <v>0</v>
      </c>
      <c r="I169" s="61">
        <f>IF(Table2[[#This Row],[TAXABLE AMOUNT]]= "Discontinued", H169, G169+H169)</f>
        <v>0</v>
      </c>
      <c r="J169" s="76">
        <v>0.01</v>
      </c>
      <c r="K169" s="63">
        <f t="shared" si="4"/>
        <v>0</v>
      </c>
      <c r="L169" s="232"/>
      <c r="M169" s="232"/>
      <c r="N169" s="232"/>
      <c r="O169" s="232"/>
      <c r="P169" s="20">
        <v>24</v>
      </c>
      <c r="Q169" s="20">
        <v>24022484</v>
      </c>
      <c r="R169" s="19"/>
    </row>
    <row r="170" spans="1:18" s="4" customFormat="1" ht="18" customHeight="1" x14ac:dyDescent="0.2">
      <c r="A170" s="231"/>
      <c r="B170" s="231"/>
      <c r="C170" s="231"/>
      <c r="D170" s="56" t="s">
        <v>168</v>
      </c>
      <c r="E170" s="57"/>
      <c r="F170" s="58">
        <v>684</v>
      </c>
      <c r="G170" s="59">
        <f>IFERROR(VLOOKUP(Table2[[#This Row],[CITY CODE]],'Sales &amp; Purchases Data '!$F:$H, 2, FALSE), "$0.00")</f>
        <v>0</v>
      </c>
      <c r="H170" s="60">
        <f>IFERROR(VLOOKUP(Table2[[#This Row],[CITY CODE]],'Sales &amp; Purchases Data '!$F:$H, 3, FALSE), "$0.00")</f>
        <v>0</v>
      </c>
      <c r="I170" s="61">
        <f>IF(Table2[[#This Row],[TAXABLE AMOUNT]]= "Discontinued", H170, G170+H170)</f>
        <v>0</v>
      </c>
      <c r="J170" s="62">
        <v>1.4999999999999999E-2</v>
      </c>
      <c r="K170" s="63">
        <f t="shared" si="4"/>
        <v>0</v>
      </c>
      <c r="L170" s="232"/>
      <c r="M170" s="232"/>
      <c r="N170" s="232"/>
      <c r="O170" s="232"/>
      <c r="P170" s="20">
        <v>24</v>
      </c>
      <c r="Q170" s="20">
        <v>24024684</v>
      </c>
      <c r="R170" s="19"/>
    </row>
    <row r="171" spans="1:18" s="4" customFormat="1" ht="18" customHeight="1" x14ac:dyDescent="0.2">
      <c r="A171" s="231"/>
      <c r="B171" s="231"/>
      <c r="C171" s="231"/>
      <c r="D171" s="56" t="s">
        <v>169</v>
      </c>
      <c r="E171" s="57">
        <v>45474</v>
      </c>
      <c r="F171" s="58" t="s">
        <v>621</v>
      </c>
      <c r="G171" s="59">
        <f>IFERROR(VLOOKUP(Table2[[#This Row],[CITY CODE]],'Sales &amp; Purchases Data '!$F:$H, 2, FALSE), "$0.00")</f>
        <v>0</v>
      </c>
      <c r="H171" s="60">
        <f>IFERROR(VLOOKUP(Table2[[#This Row],[CITY CODE]],'Sales &amp; Purchases Data '!$F:$H, 3, FALSE), "$0.00")</f>
        <v>0</v>
      </c>
      <c r="I171" s="61">
        <f>IF(Table2[[#This Row],[TAXABLE AMOUNT]]= "Discontinued", H171, G171+H171)</f>
        <v>0</v>
      </c>
      <c r="J171" s="76">
        <v>0.01</v>
      </c>
      <c r="K171" s="63">
        <f t="shared" si="4"/>
        <v>0</v>
      </c>
      <c r="L171" s="232"/>
      <c r="M171" s="232"/>
      <c r="N171" s="232"/>
      <c r="O171" s="232"/>
      <c r="P171" s="20">
        <v>24</v>
      </c>
      <c r="Q171" s="20" t="s">
        <v>622</v>
      </c>
      <c r="R171" s="19"/>
    </row>
    <row r="172" spans="1:18" s="4" customFormat="1" ht="18" customHeight="1" x14ac:dyDescent="0.2">
      <c r="A172" s="231"/>
      <c r="B172" s="231"/>
      <c r="C172" s="231"/>
      <c r="D172" s="82" t="s">
        <v>61</v>
      </c>
      <c r="E172" s="83"/>
      <c r="F172" s="69"/>
      <c r="G172" s="70"/>
      <c r="H172" s="71"/>
      <c r="I172" s="70"/>
      <c r="J172" s="72"/>
      <c r="K172" s="73"/>
      <c r="L172" s="232"/>
      <c r="M172" s="232"/>
      <c r="N172" s="232"/>
      <c r="O172" s="232"/>
      <c r="P172" s="20"/>
      <c r="Q172" s="20"/>
      <c r="R172" s="19"/>
    </row>
    <row r="173" spans="1:18" s="4" customFormat="1" ht="18" customHeight="1" x14ac:dyDescent="0.2">
      <c r="A173" s="231"/>
      <c r="B173" s="231"/>
      <c r="C173" s="231"/>
      <c r="D173" s="84" t="s">
        <v>292</v>
      </c>
      <c r="E173" s="57"/>
      <c r="F173" s="58">
        <v>183</v>
      </c>
      <c r="G173" s="59">
        <f>IFERROR(VLOOKUP(Table2[[#This Row],[CITY CODE]],'Sales &amp; Purchases Data '!$F:$H, 2, FALSE), "$0.00")</f>
        <v>0</v>
      </c>
      <c r="H173" s="60">
        <f>IFERROR(VLOOKUP(Table2[[#This Row],[CITY CODE]],'Sales &amp; Purchases Data '!$F:$H, 3, FALSE), "$0.00")</f>
        <v>0</v>
      </c>
      <c r="I173" s="61">
        <f>IF(Table2[[#This Row],[TAXABLE AMOUNT]]= "Discontinued", H173, G173+H173)</f>
        <v>0</v>
      </c>
      <c r="J173" s="62">
        <v>5.0000000000000001E-3</v>
      </c>
      <c r="K173" s="63">
        <f t="shared" si="4"/>
        <v>0</v>
      </c>
      <c r="L173" s="232"/>
      <c r="M173" s="232"/>
      <c r="N173" s="232"/>
      <c r="O173" s="232"/>
      <c r="P173" s="20">
        <v>26</v>
      </c>
      <c r="Q173" s="20">
        <v>26001183</v>
      </c>
      <c r="R173" s="19"/>
    </row>
    <row r="174" spans="1:18" s="4" customFormat="1" ht="18" customHeight="1" x14ac:dyDescent="0.2">
      <c r="A174" s="231"/>
      <c r="B174" s="231"/>
      <c r="C174" s="231"/>
      <c r="D174" s="67" t="s">
        <v>31</v>
      </c>
      <c r="E174" s="57"/>
      <c r="F174" s="58">
        <v>487</v>
      </c>
      <c r="G174" s="59">
        <f>IFERROR(VLOOKUP(Table2[[#This Row],[CITY CODE]],'Sales &amp; Purchases Data '!$F:$H, 2, FALSE), "$0.00")</f>
        <v>0</v>
      </c>
      <c r="H174" s="60">
        <f>IFERROR(VLOOKUP(Table2[[#This Row],[CITY CODE]],'Sales &amp; Purchases Data '!$F:$H, 3, FALSE), "$0.00")</f>
        <v>0</v>
      </c>
      <c r="I174" s="61">
        <f>IF(Table2[[#This Row],[TAXABLE AMOUNT]]= "Discontinued", H174, G174+H174)</f>
        <v>0</v>
      </c>
      <c r="J174" s="62">
        <v>5.0000000000000001E-3</v>
      </c>
      <c r="K174" s="63">
        <f t="shared" si="4"/>
        <v>0</v>
      </c>
      <c r="L174" s="232"/>
      <c r="M174" s="232"/>
      <c r="N174" s="232"/>
      <c r="O174" s="232"/>
      <c r="P174" s="20">
        <v>27</v>
      </c>
      <c r="Q174" s="20">
        <v>27998487</v>
      </c>
      <c r="R174" s="19"/>
    </row>
    <row r="175" spans="1:18" s="4" customFormat="1" ht="18" customHeight="1" x14ac:dyDescent="0.2">
      <c r="A175" s="231"/>
      <c r="B175" s="231"/>
      <c r="C175" s="231"/>
      <c r="D175" s="56" t="s">
        <v>170</v>
      </c>
      <c r="E175" s="170"/>
      <c r="F175" s="58">
        <v>804</v>
      </c>
      <c r="G175" s="59">
        <f>IFERROR(VLOOKUP(Table2[[#This Row],[CITY CODE]],'Sales &amp; Purchases Data '!$F:$H, 2, FALSE), "$0.00")</f>
        <v>0</v>
      </c>
      <c r="H175" s="60">
        <f>IFERROR(VLOOKUP(Table2[[#This Row],[CITY CODE]],'Sales &amp; Purchases Data '!$F:$H, 3, FALSE), "$0.00")</f>
        <v>0</v>
      </c>
      <c r="I175" s="61">
        <f>IF(Table2[[#This Row],[TAXABLE AMOUNT]]= "Discontinued", H175, G175+H175)</f>
        <v>0</v>
      </c>
      <c r="J175" s="76">
        <v>0.02</v>
      </c>
      <c r="K175" s="63">
        <f t="shared" si="4"/>
        <v>0</v>
      </c>
      <c r="L175" s="232"/>
      <c r="M175" s="232"/>
      <c r="N175" s="232"/>
      <c r="O175" s="232"/>
      <c r="P175" s="20" t="s">
        <v>340</v>
      </c>
      <c r="Q175" s="20" t="s">
        <v>341</v>
      </c>
      <c r="R175" s="19"/>
    </row>
    <row r="176" spans="1:18" s="4" customFormat="1" ht="18" customHeight="1" x14ac:dyDescent="0.2">
      <c r="A176" s="231"/>
      <c r="B176" s="231"/>
      <c r="C176" s="231"/>
      <c r="D176" s="56" t="s">
        <v>171</v>
      </c>
      <c r="E176" s="57"/>
      <c r="F176" s="58">
        <v>490</v>
      </c>
      <c r="G176" s="59">
        <f>IFERROR(VLOOKUP(Table2[[#This Row],[CITY CODE]],'Sales &amp; Purchases Data '!$F:$H, 2, FALSE), "$0.00")</f>
        <v>0</v>
      </c>
      <c r="H176" s="60">
        <f>IFERROR(VLOOKUP(Table2[[#This Row],[CITY CODE]],'Sales &amp; Purchases Data '!$F:$H, 3, FALSE), "$0.00")</f>
        <v>0</v>
      </c>
      <c r="I176" s="61">
        <f>IF(Table2[[#This Row],[TAXABLE AMOUNT]]= "Discontinued", H176, G176+H176)</f>
        <v>0</v>
      </c>
      <c r="J176" s="76">
        <v>0.02</v>
      </c>
      <c r="K176" s="63">
        <f t="shared" si="4"/>
        <v>0</v>
      </c>
      <c r="L176" s="232"/>
      <c r="M176" s="232"/>
      <c r="N176" s="232"/>
      <c r="O176" s="232"/>
      <c r="P176" s="20">
        <v>27</v>
      </c>
      <c r="Q176" s="20">
        <v>27049490</v>
      </c>
      <c r="R176" s="19"/>
    </row>
    <row r="177" spans="1:18" s="4" customFormat="1" ht="18" customHeight="1" x14ac:dyDescent="0.2">
      <c r="A177" s="231"/>
      <c r="B177" s="231"/>
      <c r="C177" s="231"/>
      <c r="D177" s="56" t="s">
        <v>172</v>
      </c>
      <c r="E177" s="57"/>
      <c r="F177" s="58">
        <v>866</v>
      </c>
      <c r="G177" s="59">
        <f>IFERROR(VLOOKUP(Table2[[#This Row],[CITY CODE]],'Sales &amp; Purchases Data '!$F:$H, 2, FALSE), "$0.00")</f>
        <v>0</v>
      </c>
      <c r="H177" s="60">
        <f>IFERROR(VLOOKUP(Table2[[#This Row],[CITY CODE]],'Sales &amp; Purchases Data '!$F:$H, 3, FALSE), "$0.00")</f>
        <v>0</v>
      </c>
      <c r="I177" s="61">
        <f>IF(Table2[[#This Row],[TAXABLE AMOUNT]]= "Discontinued", H177, G177+H177)</f>
        <v>0</v>
      </c>
      <c r="J177" s="62">
        <v>1.4999999999999999E-2</v>
      </c>
      <c r="K177" s="63">
        <f t="shared" si="4"/>
        <v>0</v>
      </c>
      <c r="L177" s="232"/>
      <c r="M177" s="232"/>
      <c r="N177" s="232"/>
      <c r="O177" s="232"/>
      <c r="P177" s="20">
        <v>27</v>
      </c>
      <c r="Q177" s="20" t="s">
        <v>390</v>
      </c>
      <c r="R177" s="19"/>
    </row>
    <row r="178" spans="1:18" s="4" customFormat="1" ht="18" customHeight="1" x14ac:dyDescent="0.2">
      <c r="A178" s="231"/>
      <c r="B178" s="231"/>
      <c r="C178" s="231"/>
      <c r="D178" s="56" t="s">
        <v>173</v>
      </c>
      <c r="E178" s="57"/>
      <c r="F178" s="58">
        <v>494</v>
      </c>
      <c r="G178" s="59">
        <f>IFERROR(VLOOKUP(Table2[[#This Row],[CITY CODE]],'Sales &amp; Purchases Data '!$F:$H, 2, FALSE), "$0.00")</f>
        <v>0</v>
      </c>
      <c r="H178" s="60">
        <f>IFERROR(VLOOKUP(Table2[[#This Row],[CITY CODE]],'Sales &amp; Purchases Data '!$F:$H, 3, FALSE), "$0.00")</f>
        <v>0</v>
      </c>
      <c r="I178" s="61">
        <f>IF(Table2[[#This Row],[TAXABLE AMOUNT]]= "Discontinued", H178, G178+H178)</f>
        <v>0</v>
      </c>
      <c r="J178" s="64">
        <v>2.2499999999999999E-2</v>
      </c>
      <c r="K178" s="63">
        <f t="shared" si="4"/>
        <v>0</v>
      </c>
      <c r="L178" s="232"/>
      <c r="M178" s="232"/>
      <c r="N178" s="232"/>
      <c r="O178" s="232"/>
      <c r="P178" s="20">
        <v>27</v>
      </c>
      <c r="Q178" s="20">
        <v>27048494</v>
      </c>
      <c r="R178" s="19"/>
    </row>
    <row r="179" spans="1:18" s="4" customFormat="1" ht="18" customHeight="1" x14ac:dyDescent="0.2">
      <c r="A179" s="231"/>
      <c r="B179" s="231"/>
      <c r="C179" s="231"/>
      <c r="D179" s="56" t="s">
        <v>174</v>
      </c>
      <c r="E179" s="57"/>
      <c r="F179" s="58">
        <v>686</v>
      </c>
      <c r="G179" s="59">
        <f>IFERROR(VLOOKUP(Table2[[#This Row],[CITY CODE]],'Sales &amp; Purchases Data '!$F:$H, 2, FALSE), "$0.00")</f>
        <v>0</v>
      </c>
      <c r="H179" s="60">
        <f>IFERROR(VLOOKUP(Table2[[#This Row],[CITY CODE]],'Sales &amp; Purchases Data '!$F:$H, 3, FALSE), "$0.00")</f>
        <v>0</v>
      </c>
      <c r="I179" s="61">
        <f>IF(Table2[[#This Row],[TAXABLE AMOUNT]]= "Discontinued", H179, G179+H179)</f>
        <v>0</v>
      </c>
      <c r="J179" s="62">
        <v>1.4999999999999999E-2</v>
      </c>
      <c r="K179" s="63">
        <f t="shared" si="4"/>
        <v>0</v>
      </c>
      <c r="L179" s="232"/>
      <c r="M179" s="232"/>
      <c r="N179" s="232"/>
      <c r="O179" s="232"/>
      <c r="P179" s="20">
        <v>27</v>
      </c>
      <c r="Q179" s="20">
        <v>27042686</v>
      </c>
      <c r="R179" s="19"/>
    </row>
    <row r="180" spans="1:18" s="4" customFormat="1" ht="18" customHeight="1" x14ac:dyDescent="0.2">
      <c r="A180" s="231"/>
      <c r="B180" s="231"/>
      <c r="C180" s="231"/>
      <c r="D180" s="56" t="s">
        <v>175</v>
      </c>
      <c r="E180" s="57"/>
      <c r="F180" s="58">
        <v>688</v>
      </c>
      <c r="G180" s="59">
        <f>IFERROR(VLOOKUP(Table2[[#This Row],[CITY CODE]],'Sales &amp; Purchases Data '!$F:$H, 2, FALSE), "$0.00")</f>
        <v>0</v>
      </c>
      <c r="H180" s="60">
        <f>IFERROR(VLOOKUP(Table2[[#This Row],[CITY CODE]],'Sales &amp; Purchases Data '!$F:$H, 3, FALSE), "$0.00")</f>
        <v>0</v>
      </c>
      <c r="I180" s="61">
        <f>IF(Table2[[#This Row],[TAXABLE AMOUNT]]= "Discontinued", H180, G180+H180)</f>
        <v>0</v>
      </c>
      <c r="J180" s="76">
        <v>0.02</v>
      </c>
      <c r="K180" s="63">
        <f t="shared" si="4"/>
        <v>0</v>
      </c>
      <c r="L180" s="232"/>
      <c r="M180" s="232"/>
      <c r="N180" s="232"/>
      <c r="O180" s="232"/>
      <c r="P180" s="20">
        <v>27</v>
      </c>
      <c r="Q180" s="20">
        <v>27073688</v>
      </c>
      <c r="R180" s="19"/>
    </row>
    <row r="181" spans="1:18" s="4" customFormat="1" ht="18" customHeight="1" x14ac:dyDescent="0.2">
      <c r="A181" s="231"/>
      <c r="B181" s="231"/>
      <c r="C181" s="231"/>
      <c r="D181" s="56" t="s">
        <v>176</v>
      </c>
      <c r="E181" s="170"/>
      <c r="F181" s="58">
        <v>806</v>
      </c>
      <c r="G181" s="59">
        <f>IFERROR(VLOOKUP(Table2[[#This Row],[CITY CODE]],'Sales &amp; Purchases Data '!$F:$H, 2, FALSE), "$0.00")</f>
        <v>0</v>
      </c>
      <c r="H181" s="60">
        <f>IFERROR(VLOOKUP(Table2[[#This Row],[CITY CODE]],'Sales &amp; Purchases Data '!$F:$H, 3, FALSE), "$0.00")</f>
        <v>0</v>
      </c>
      <c r="I181" s="61">
        <f>IF(Table2[[#This Row],[TAXABLE AMOUNT]]= "Discontinued", H181, G181+H181)</f>
        <v>0</v>
      </c>
      <c r="J181" s="76">
        <v>0.02</v>
      </c>
      <c r="K181" s="63">
        <f t="shared" si="4"/>
        <v>0</v>
      </c>
      <c r="L181" s="232"/>
      <c r="M181" s="232"/>
      <c r="N181" s="232"/>
      <c r="O181" s="232"/>
      <c r="P181" s="20" t="s">
        <v>340</v>
      </c>
      <c r="Q181" s="20" t="s">
        <v>342</v>
      </c>
      <c r="R181" s="19"/>
    </row>
    <row r="182" spans="1:18" s="4" customFormat="1" ht="18" customHeight="1" x14ac:dyDescent="0.2">
      <c r="A182" s="231"/>
      <c r="B182" s="231"/>
      <c r="C182" s="231"/>
      <c r="D182" s="56" t="s">
        <v>177</v>
      </c>
      <c r="E182" s="57">
        <v>44835</v>
      </c>
      <c r="F182" s="58" t="s">
        <v>486</v>
      </c>
      <c r="G182" s="59">
        <f>IFERROR(VLOOKUP(Table2[[#This Row],[CITY CODE]],'Sales &amp; Purchases Data '!$F:$H, 2, FALSE), "$0.00")</f>
        <v>0</v>
      </c>
      <c r="H182" s="60">
        <f>IFERROR(VLOOKUP(Table2[[#This Row],[CITY CODE]],'Sales &amp; Purchases Data '!$F:$H, 3, FALSE), "$0.00")</f>
        <v>0</v>
      </c>
      <c r="I182" s="61">
        <f>IF(Table2[[#This Row],[TAXABLE AMOUNT]]= "Discontinued", H182, G182+H182)</f>
        <v>0</v>
      </c>
      <c r="J182" s="76">
        <v>0.02</v>
      </c>
      <c r="K182" s="63">
        <f t="shared" si="4"/>
        <v>0</v>
      </c>
      <c r="L182" s="232"/>
      <c r="M182" s="232"/>
      <c r="N182" s="232"/>
      <c r="O182" s="232"/>
      <c r="P182" s="20">
        <v>27</v>
      </c>
      <c r="Q182" s="20" t="s">
        <v>487</v>
      </c>
      <c r="R182" s="19"/>
    </row>
    <row r="183" spans="1:18" s="4" customFormat="1" ht="18" customHeight="1" x14ac:dyDescent="0.2">
      <c r="A183" s="231"/>
      <c r="B183" s="231"/>
      <c r="C183" s="231"/>
      <c r="D183" s="56" t="s">
        <v>178</v>
      </c>
      <c r="E183" s="57"/>
      <c r="F183" s="58">
        <v>489</v>
      </c>
      <c r="G183" s="59">
        <f>IFERROR(VLOOKUP(Table2[[#This Row],[CITY CODE]],'Sales &amp; Purchases Data '!$F:$H, 2, FALSE), "$0.00")</f>
        <v>0</v>
      </c>
      <c r="H183" s="60">
        <f>IFERROR(VLOOKUP(Table2[[#This Row],[CITY CODE]],'Sales &amp; Purchases Data '!$F:$H, 3, FALSE), "$0.00")</f>
        <v>0</v>
      </c>
      <c r="I183" s="61">
        <f>IF(Table2[[#This Row],[TAXABLE AMOUNT]]= "Discontinued", H183, G183+H183)</f>
        <v>0</v>
      </c>
      <c r="J183" s="76">
        <v>0.02</v>
      </c>
      <c r="K183" s="63">
        <f t="shared" si="4"/>
        <v>0</v>
      </c>
      <c r="L183" s="232"/>
      <c r="M183" s="232"/>
      <c r="N183" s="232"/>
      <c r="O183" s="232"/>
      <c r="P183" s="20">
        <v>27</v>
      </c>
      <c r="Q183" s="20">
        <v>27045489</v>
      </c>
      <c r="R183" s="19"/>
    </row>
    <row r="184" spans="1:18" s="4" customFormat="1" ht="18" customHeight="1" x14ac:dyDescent="0.2">
      <c r="A184" s="231"/>
      <c r="B184" s="231"/>
      <c r="C184" s="231"/>
      <c r="D184" s="56" t="s">
        <v>179</v>
      </c>
      <c r="E184" s="57">
        <v>45017</v>
      </c>
      <c r="F184" s="58" t="s">
        <v>571</v>
      </c>
      <c r="G184" s="59">
        <f>IFERROR(VLOOKUP(Table2[[#This Row],[CITY CODE]],'Sales &amp; Purchases Data '!$F:$H, 2, FALSE), "$0.00")</f>
        <v>0</v>
      </c>
      <c r="H184" s="60">
        <f>IFERROR(VLOOKUP(Table2[[#This Row],[CITY CODE]],'Sales &amp; Purchases Data '!$F:$H, 3, FALSE), "$0.00")</f>
        <v>0</v>
      </c>
      <c r="I184" s="61">
        <f>IF(Table2[[#This Row],[TAXABLE AMOUNT]]= "Discontinued", H184, G184+H184)</f>
        <v>0</v>
      </c>
      <c r="J184" s="76">
        <v>0.02</v>
      </c>
      <c r="K184" s="63">
        <f t="shared" si="4"/>
        <v>0</v>
      </c>
      <c r="L184" s="232"/>
      <c r="M184" s="232"/>
      <c r="N184" s="232"/>
      <c r="O184" s="232"/>
      <c r="P184" s="20">
        <v>27</v>
      </c>
      <c r="Q184" s="20" t="s">
        <v>572</v>
      </c>
      <c r="R184" s="19"/>
    </row>
    <row r="185" spans="1:18" s="4" customFormat="1" ht="18" customHeight="1" x14ac:dyDescent="0.2">
      <c r="A185" s="231"/>
      <c r="B185" s="231"/>
      <c r="C185" s="231"/>
      <c r="D185" s="56" t="s">
        <v>180</v>
      </c>
      <c r="E185" s="57"/>
      <c r="F185" s="58">
        <v>605</v>
      </c>
      <c r="G185" s="59">
        <f>IFERROR(VLOOKUP(Table2[[#This Row],[CITY CODE]],'Sales &amp; Purchases Data '!$F:$H, 2, FALSE), "$0.00")</f>
        <v>0</v>
      </c>
      <c r="H185" s="60">
        <f>IFERROR(VLOOKUP(Table2[[#This Row],[CITY CODE]],'Sales &amp; Purchases Data '!$F:$H, 3, FALSE), "$0.00")</f>
        <v>0</v>
      </c>
      <c r="I185" s="61">
        <f>IF(Table2[[#This Row],[TAXABLE AMOUNT]]= "Discontinued", H185, G185+H185)</f>
        <v>0</v>
      </c>
      <c r="J185" s="76">
        <v>0.02</v>
      </c>
      <c r="K185" s="63">
        <f t="shared" si="4"/>
        <v>0</v>
      </c>
      <c r="L185" s="232"/>
      <c r="M185" s="232"/>
      <c r="N185" s="232"/>
      <c r="O185" s="232"/>
      <c r="P185" s="20">
        <v>27</v>
      </c>
      <c r="Q185" s="20">
        <v>27071605</v>
      </c>
      <c r="R185" s="19"/>
    </row>
    <row r="186" spans="1:18" s="4" customFormat="1" ht="18" customHeight="1" x14ac:dyDescent="0.2">
      <c r="A186" s="231"/>
      <c r="B186" s="231"/>
      <c r="C186" s="231"/>
      <c r="D186" s="56" t="s">
        <v>181</v>
      </c>
      <c r="E186" s="57"/>
      <c r="F186" s="58">
        <v>868</v>
      </c>
      <c r="G186" s="59">
        <f>IFERROR(VLOOKUP(Table2[[#This Row],[CITY CODE]],'Sales &amp; Purchases Data '!$F:$H, 2, FALSE), "$0.00")</f>
        <v>0</v>
      </c>
      <c r="H186" s="60">
        <f>IFERROR(VLOOKUP(Table2[[#This Row],[CITY CODE]],'Sales &amp; Purchases Data '!$F:$H, 3, FALSE), "$0.00")</f>
        <v>0</v>
      </c>
      <c r="I186" s="61">
        <f>IF(Table2[[#This Row],[TAXABLE AMOUNT]]= "Discontinued", H186, G186+H186)</f>
        <v>0</v>
      </c>
      <c r="J186" s="76">
        <v>0.02</v>
      </c>
      <c r="K186" s="63">
        <f t="shared" si="4"/>
        <v>0</v>
      </c>
      <c r="L186" s="232"/>
      <c r="M186" s="232"/>
      <c r="N186" s="232"/>
      <c r="O186" s="232"/>
      <c r="P186" s="20">
        <v>27</v>
      </c>
      <c r="Q186" s="20" t="s">
        <v>391</v>
      </c>
      <c r="R186" s="19"/>
    </row>
    <row r="187" spans="1:18" s="4" customFormat="1" ht="18" customHeight="1" x14ac:dyDescent="0.2">
      <c r="A187" s="231"/>
      <c r="B187" s="231"/>
      <c r="C187" s="231"/>
      <c r="D187" s="67" t="s">
        <v>12</v>
      </c>
      <c r="E187" s="57"/>
      <c r="F187" s="58">
        <v>631</v>
      </c>
      <c r="G187" s="59">
        <f>IFERROR(VLOOKUP(Table2[[#This Row],[CITY CODE]],'Sales &amp; Purchases Data '!$F:$H, 2, FALSE), "$0.00")</f>
        <v>0</v>
      </c>
      <c r="H187" s="60">
        <f>IFERROR(VLOOKUP(Table2[[#This Row],[CITY CODE]],'Sales &amp; Purchases Data '!$F:$H, 3, FALSE), "$0.00")</f>
        <v>0</v>
      </c>
      <c r="I187" s="61">
        <f>IF(Table2[[#This Row],[TAXABLE AMOUNT]]= "Discontinued", H187, G187+H187)</f>
        <v>0</v>
      </c>
      <c r="J187" s="62">
        <v>5.0000000000000001E-3</v>
      </c>
      <c r="K187" s="63">
        <f t="shared" si="4"/>
        <v>0</v>
      </c>
      <c r="L187" s="232"/>
      <c r="M187" s="232"/>
      <c r="N187" s="232"/>
      <c r="O187" s="232"/>
      <c r="P187" s="20">
        <v>28</v>
      </c>
      <c r="Q187" s="20">
        <v>28998631</v>
      </c>
      <c r="R187" s="19"/>
    </row>
    <row r="188" spans="1:18" s="4" customFormat="1" ht="18" customHeight="1" x14ac:dyDescent="0.2">
      <c r="A188" s="231"/>
      <c r="B188" s="231"/>
      <c r="C188" s="231"/>
      <c r="D188" s="56" t="s">
        <v>182</v>
      </c>
      <c r="E188" s="57"/>
      <c r="F188" s="58">
        <v>632</v>
      </c>
      <c r="G188" s="59">
        <f>IFERROR(VLOOKUP(Table2[[#This Row],[CITY CODE]],'Sales &amp; Purchases Data '!$F:$H, 2, FALSE), "$0.00")</f>
        <v>0</v>
      </c>
      <c r="H188" s="60">
        <f>IFERROR(VLOOKUP(Table2[[#This Row],[CITY CODE]],'Sales &amp; Purchases Data '!$F:$H, 3, FALSE), "$0.00")</f>
        <v>0</v>
      </c>
      <c r="I188" s="61">
        <f>IF(Table2[[#This Row],[TAXABLE AMOUNT]]= "Discontinued", H188, G188+H188)</f>
        <v>0</v>
      </c>
      <c r="J188" s="76">
        <v>0.01</v>
      </c>
      <c r="K188" s="63">
        <f t="shared" si="4"/>
        <v>0</v>
      </c>
      <c r="L188" s="232"/>
      <c r="M188" s="232"/>
      <c r="N188" s="232"/>
      <c r="O188" s="232"/>
      <c r="P188" s="20">
        <v>28</v>
      </c>
      <c r="Q188" s="20">
        <v>28053632</v>
      </c>
      <c r="R188" s="19"/>
    </row>
    <row r="189" spans="1:18" s="4" customFormat="1" ht="18" customHeight="1" x14ac:dyDescent="0.2">
      <c r="A189" s="231"/>
      <c r="B189" s="231"/>
      <c r="C189" s="231"/>
      <c r="D189" s="67" t="s">
        <v>13</v>
      </c>
      <c r="E189" s="57"/>
      <c r="F189" s="58">
        <v>502</v>
      </c>
      <c r="G189" s="59">
        <f>IFERROR(VLOOKUP(Table2[[#This Row],[CITY CODE]],'Sales &amp; Purchases Data '!$F:$H, 2, FALSE), "$0.00")</f>
        <v>0</v>
      </c>
      <c r="H189" s="60">
        <f>IFERROR(VLOOKUP(Table2[[#This Row],[CITY CODE]],'Sales &amp; Purchases Data '!$F:$H, 3, FALSE), "$0.00")</f>
        <v>0</v>
      </c>
      <c r="I189" s="61">
        <f>IF(Table2[[#This Row],[TAXABLE AMOUNT]]= "Discontinued", H189, G189+H189)</f>
        <v>0</v>
      </c>
      <c r="J189" s="64">
        <v>2.5000000000000001E-3</v>
      </c>
      <c r="K189" s="63">
        <f t="shared" si="4"/>
        <v>0</v>
      </c>
      <c r="L189" s="232"/>
      <c r="M189" s="232"/>
      <c r="N189" s="232"/>
      <c r="O189" s="232"/>
      <c r="P189" s="20">
        <v>29</v>
      </c>
      <c r="Q189" s="20">
        <v>29998502</v>
      </c>
      <c r="R189" s="19"/>
    </row>
    <row r="190" spans="1:18" s="4" customFormat="1" ht="18" customHeight="1" x14ac:dyDescent="0.2">
      <c r="A190" s="231"/>
      <c r="B190" s="231"/>
      <c r="C190" s="231"/>
      <c r="D190" s="56" t="s">
        <v>183</v>
      </c>
      <c r="E190" s="57">
        <v>45566</v>
      </c>
      <c r="F190" s="58" t="s">
        <v>639</v>
      </c>
      <c r="G190" s="59">
        <f>IFERROR(VLOOKUP(Table2[[#This Row],[CITY CODE]],'Sales &amp; Purchases Data '!$F:$H, 2, FALSE), "$0.00")</f>
        <v>0</v>
      </c>
      <c r="H190" s="60">
        <f>IFERROR(VLOOKUP(Table2[[#This Row],[CITY CODE]],'Sales &amp; Purchases Data '!$F:$H, 3, FALSE), "$0.00")</f>
        <v>0</v>
      </c>
      <c r="I190" s="61">
        <f>IF(Table2[[#This Row],[TAXABLE AMOUNT]]= "Discontinued", H190, G190+H190)</f>
        <v>0</v>
      </c>
      <c r="J190" s="85">
        <v>1.6250000000000001E-2</v>
      </c>
      <c r="K190" s="63">
        <f t="shared" si="4"/>
        <v>0</v>
      </c>
      <c r="L190" s="232"/>
      <c r="M190" s="232"/>
      <c r="N190" s="232"/>
      <c r="O190" s="232"/>
      <c r="P190" s="20">
        <v>29</v>
      </c>
      <c r="Q190" s="20" t="s">
        <v>660</v>
      </c>
      <c r="R190" s="19"/>
    </row>
    <row r="191" spans="1:18" s="4" customFormat="1" ht="18" customHeight="1" x14ac:dyDescent="0.2">
      <c r="A191" s="231"/>
      <c r="B191" s="231"/>
      <c r="C191" s="231"/>
      <c r="D191" s="56" t="s">
        <v>184</v>
      </c>
      <c r="E191" s="57">
        <v>45474</v>
      </c>
      <c r="F191" s="58" t="s">
        <v>623</v>
      </c>
      <c r="G191" s="59">
        <f>IFERROR(VLOOKUP(Table2[[#This Row],[CITY CODE]],'Sales &amp; Purchases Data '!$F:$H, 2, FALSE), "$0.00")</f>
        <v>0</v>
      </c>
      <c r="H191" s="60">
        <f>IFERROR(VLOOKUP(Table2[[#This Row],[CITY CODE]],'Sales &amp; Purchases Data '!$F:$H, 3, FALSE), "$0.00")</f>
        <v>0</v>
      </c>
      <c r="I191" s="61">
        <f>IF(Table2[[#This Row],[TAXABLE AMOUNT]]= "Discontinued", H191, G191+H191)</f>
        <v>0</v>
      </c>
      <c r="J191" s="85">
        <v>1.6250000000000001E-2</v>
      </c>
      <c r="K191" s="63">
        <f t="shared" ref="K191:K258" si="5">I191*J191</f>
        <v>0</v>
      </c>
      <c r="L191" s="232"/>
      <c r="M191" s="232"/>
      <c r="N191" s="232"/>
      <c r="O191" s="232"/>
      <c r="P191" s="20">
        <v>29</v>
      </c>
      <c r="Q191" s="20" t="s">
        <v>624</v>
      </c>
      <c r="R191" s="19"/>
    </row>
    <row r="192" spans="1:18" s="4" customFormat="1" ht="18" customHeight="1" x14ac:dyDescent="0.2">
      <c r="A192" s="231"/>
      <c r="B192" s="231"/>
      <c r="C192" s="231"/>
      <c r="D192" s="56" t="s">
        <v>293</v>
      </c>
      <c r="E192" s="57">
        <v>45566</v>
      </c>
      <c r="F192" s="58" t="s">
        <v>640</v>
      </c>
      <c r="G192" s="59">
        <f>IFERROR(VLOOKUP(Table2[[#This Row],[CITY CODE]],'Sales &amp; Purchases Data '!$F:$H, 2, FALSE), "$0.00")</f>
        <v>0</v>
      </c>
      <c r="H192" s="60">
        <f>IFERROR(VLOOKUP(Table2[[#This Row],[CITY CODE]],'Sales &amp; Purchases Data '!$F:$H, 3, FALSE), "$0.00")</f>
        <v>0</v>
      </c>
      <c r="I192" s="61">
        <f>IF(Table2[[#This Row],[TAXABLE AMOUNT]]= "Discontinued", H192, G192+H192)</f>
        <v>0</v>
      </c>
      <c r="J192" s="64">
        <v>1.2500000000000001E-2</v>
      </c>
      <c r="K192" s="63">
        <f t="shared" si="5"/>
        <v>0</v>
      </c>
      <c r="L192" s="232"/>
      <c r="M192" s="232"/>
      <c r="N192" s="232"/>
      <c r="O192" s="232"/>
      <c r="P192" s="20">
        <v>29</v>
      </c>
      <c r="Q192" s="20" t="s">
        <v>661</v>
      </c>
      <c r="R192" s="19"/>
    </row>
    <row r="193" spans="1:18" s="4" customFormat="1" ht="18" customHeight="1" x14ac:dyDescent="0.2">
      <c r="A193" s="231"/>
      <c r="B193" s="231"/>
      <c r="C193" s="231"/>
      <c r="D193" s="67" t="s">
        <v>14</v>
      </c>
      <c r="E193" s="57"/>
      <c r="F193" s="81">
        <v>37</v>
      </c>
      <c r="G193" s="59">
        <f>IFERROR(VLOOKUP(Table2[[#This Row],[CITY CODE]],'Sales &amp; Purchases Data '!$F:$H, 2, FALSE), "$0.00")</f>
        <v>0</v>
      </c>
      <c r="H193" s="60">
        <f>IFERROR(VLOOKUP(Table2[[#This Row],[CITY CODE]],'Sales &amp; Purchases Data '!$F:$H, 3, FALSE), "$0.00")</f>
        <v>0</v>
      </c>
      <c r="I193" s="61">
        <f>IF(Table2[[#This Row],[TAXABLE AMOUNT]]= "Discontinued", H193, G193+H193)</f>
        <v>0</v>
      </c>
      <c r="J193" s="62">
        <v>5.0000000000000001E-3</v>
      </c>
      <c r="K193" s="63">
        <f t="shared" si="5"/>
        <v>0</v>
      </c>
      <c r="L193" s="232"/>
      <c r="M193" s="232"/>
      <c r="N193" s="232"/>
      <c r="O193" s="232"/>
      <c r="P193" s="20">
        <v>30</v>
      </c>
      <c r="Q193" s="20">
        <v>30998037</v>
      </c>
      <c r="R193" s="19"/>
    </row>
    <row r="194" spans="1:18" s="4" customFormat="1" ht="18" customHeight="1" x14ac:dyDescent="0.2">
      <c r="A194" s="231"/>
      <c r="B194" s="231"/>
      <c r="C194" s="231"/>
      <c r="D194" s="56" t="s">
        <v>185</v>
      </c>
      <c r="E194" s="57"/>
      <c r="F194" s="58">
        <v>512</v>
      </c>
      <c r="G194" s="59">
        <f>IFERROR(VLOOKUP(Table2[[#This Row],[CITY CODE]],'Sales &amp; Purchases Data '!$F:$H, 2, FALSE), "$0.00")</f>
        <v>0</v>
      </c>
      <c r="H194" s="60">
        <f>IFERROR(VLOOKUP(Table2[[#This Row],[CITY CODE]],'Sales &amp; Purchases Data '!$F:$H, 3, FALSE), "$0.00")</f>
        <v>0</v>
      </c>
      <c r="I194" s="61">
        <f>IF(Table2[[#This Row],[TAXABLE AMOUNT]]= "Discontinued", H194, G194+H194)</f>
        <v>0</v>
      </c>
      <c r="J194" s="62">
        <v>1.4999999999999999E-2</v>
      </c>
      <c r="K194" s="63">
        <f t="shared" si="5"/>
        <v>0</v>
      </c>
      <c r="L194" s="232"/>
      <c r="M194" s="232"/>
      <c r="N194" s="232"/>
      <c r="O194" s="232"/>
      <c r="P194" s="20">
        <v>30</v>
      </c>
      <c r="Q194" s="20">
        <v>30031512</v>
      </c>
      <c r="R194" s="19"/>
    </row>
    <row r="195" spans="1:18" s="4" customFormat="1" ht="18" customHeight="1" x14ac:dyDescent="0.2">
      <c r="A195" s="231"/>
      <c r="B195" s="231"/>
      <c r="C195" s="231"/>
      <c r="D195" s="56" t="s">
        <v>186</v>
      </c>
      <c r="E195" s="57"/>
      <c r="F195" s="58">
        <v>696</v>
      </c>
      <c r="G195" s="59">
        <f>IFERROR(VLOOKUP(Table2[[#This Row],[CITY CODE]],'Sales &amp; Purchases Data '!$F:$H, 2, FALSE), "$0.00")</f>
        <v>0</v>
      </c>
      <c r="H195" s="60">
        <f>IFERROR(VLOOKUP(Table2[[#This Row],[CITY CODE]],'Sales &amp; Purchases Data '!$F:$H, 3, FALSE), "$0.00")</f>
        <v>0</v>
      </c>
      <c r="I195" s="61">
        <f>IF(Table2[[#This Row],[TAXABLE AMOUNT]]= "Discontinued", H195, G195+H195)</f>
        <v>0</v>
      </c>
      <c r="J195" s="62">
        <v>1.4999999999999999E-2</v>
      </c>
      <c r="K195" s="63">
        <f t="shared" si="5"/>
        <v>0</v>
      </c>
      <c r="L195" s="232"/>
      <c r="M195" s="232"/>
      <c r="N195" s="232"/>
      <c r="O195" s="232"/>
      <c r="P195" s="20">
        <v>30</v>
      </c>
      <c r="Q195" s="20">
        <v>30027696</v>
      </c>
      <c r="R195" s="19"/>
    </row>
    <row r="196" spans="1:18" s="4" customFormat="1" ht="18" customHeight="1" x14ac:dyDescent="0.2">
      <c r="A196" s="231"/>
      <c r="B196" s="231"/>
      <c r="C196" s="231"/>
      <c r="D196" s="56" t="s">
        <v>187</v>
      </c>
      <c r="E196" s="57"/>
      <c r="F196" s="58">
        <v>204</v>
      </c>
      <c r="G196" s="59">
        <f>IFERROR(VLOOKUP(Table2[[#This Row],[CITY CODE]],'Sales &amp; Purchases Data '!$F:$H, 2, FALSE), "$0.00")</f>
        <v>0</v>
      </c>
      <c r="H196" s="60">
        <f>IFERROR(VLOOKUP(Table2[[#This Row],[CITY CODE]],'Sales &amp; Purchases Data '!$F:$H, 3, FALSE), "$0.00")</f>
        <v>0</v>
      </c>
      <c r="I196" s="61">
        <f>IF(Table2[[#This Row],[TAXABLE AMOUNT]]= "Discontinued", H196, G196+H196)</f>
        <v>0</v>
      </c>
      <c r="J196" s="76">
        <v>0.01</v>
      </c>
      <c r="K196" s="63">
        <f t="shared" si="5"/>
        <v>0</v>
      </c>
      <c r="L196" s="232"/>
      <c r="M196" s="232"/>
      <c r="N196" s="232"/>
      <c r="O196" s="232"/>
      <c r="P196" s="20">
        <v>30</v>
      </c>
      <c r="Q196" s="20">
        <v>30016204</v>
      </c>
      <c r="R196" s="19"/>
    </row>
    <row r="197" spans="1:18" s="4" customFormat="1" ht="18" customHeight="1" x14ac:dyDescent="0.2">
      <c r="A197" s="231"/>
      <c r="B197" s="231"/>
      <c r="C197" s="231"/>
      <c r="D197" s="56" t="s">
        <v>188</v>
      </c>
      <c r="E197" s="57"/>
      <c r="F197" s="58">
        <v>508</v>
      </c>
      <c r="G197" s="59">
        <f>IFERROR(VLOOKUP(Table2[[#This Row],[CITY CODE]],'Sales &amp; Purchases Data '!$F:$H, 2, FALSE), "$0.00")</f>
        <v>0</v>
      </c>
      <c r="H197" s="60">
        <f>IFERROR(VLOOKUP(Table2[[#This Row],[CITY CODE]],'Sales &amp; Purchases Data '!$F:$H, 3, FALSE), "$0.00")</f>
        <v>0</v>
      </c>
      <c r="I197" s="61">
        <f>IF(Table2[[#This Row],[TAXABLE AMOUNT]]= "Discontinued", H197, G197+H197)</f>
        <v>0</v>
      </c>
      <c r="J197" s="62">
        <v>1.4999999999999999E-2</v>
      </c>
      <c r="K197" s="63">
        <f t="shared" si="5"/>
        <v>0</v>
      </c>
      <c r="L197" s="232"/>
      <c r="M197" s="232"/>
      <c r="N197" s="232"/>
      <c r="O197" s="232"/>
      <c r="P197" s="20">
        <v>30</v>
      </c>
      <c r="Q197" s="20">
        <v>30025508</v>
      </c>
      <c r="R197" s="19"/>
    </row>
    <row r="198" spans="1:18" s="4" customFormat="1" ht="18" customHeight="1" x14ac:dyDescent="0.2">
      <c r="A198" s="231"/>
      <c r="B198" s="231"/>
      <c r="C198" s="231"/>
      <c r="D198" s="56" t="s">
        <v>392</v>
      </c>
      <c r="E198" s="57"/>
      <c r="F198" s="58">
        <v>870</v>
      </c>
      <c r="G198" s="59">
        <f>IFERROR(VLOOKUP(Table2[[#This Row],[CITY CODE]],'Sales &amp; Purchases Data '!$F:$H, 2, FALSE), "$0.00")</f>
        <v>0</v>
      </c>
      <c r="H198" s="60">
        <f>IFERROR(VLOOKUP(Table2[[#This Row],[CITY CODE]],'Sales &amp; Purchases Data '!$F:$H, 3, FALSE), "$0.00")</f>
        <v>0</v>
      </c>
      <c r="I198" s="61">
        <f>IF(Table2[[#This Row],[TAXABLE AMOUNT]]= "Discontinued", H198, G198+H198)</f>
        <v>0</v>
      </c>
      <c r="J198" s="76">
        <v>0.02</v>
      </c>
      <c r="K198" s="63">
        <f t="shared" si="5"/>
        <v>0</v>
      </c>
      <c r="L198" s="232"/>
      <c r="M198" s="232"/>
      <c r="N198" s="232"/>
      <c r="O198" s="232"/>
      <c r="P198" s="20" t="s">
        <v>393</v>
      </c>
      <c r="Q198" s="20" t="s">
        <v>394</v>
      </c>
      <c r="R198" s="19"/>
    </row>
    <row r="199" spans="1:18" s="4" customFormat="1" ht="18" customHeight="1" x14ac:dyDescent="0.2">
      <c r="A199" s="231"/>
      <c r="B199" s="231"/>
      <c r="C199" s="231"/>
      <c r="D199" s="56" t="s">
        <v>189</v>
      </c>
      <c r="E199" s="57"/>
      <c r="F199" s="58">
        <v>690</v>
      </c>
      <c r="G199" s="59">
        <f>IFERROR(VLOOKUP(Table2[[#This Row],[CITY CODE]],'Sales &amp; Purchases Data '!$F:$H, 2, FALSE), "$0.00")</f>
        <v>0</v>
      </c>
      <c r="H199" s="60">
        <f>IFERROR(VLOOKUP(Table2[[#This Row],[CITY CODE]],'Sales &amp; Purchases Data '!$F:$H, 3, FALSE), "$0.00")</f>
        <v>0</v>
      </c>
      <c r="I199" s="61">
        <f>IF(Table2[[#This Row],[TAXABLE AMOUNT]]= "Discontinued", H199, G199+H199)</f>
        <v>0</v>
      </c>
      <c r="J199" s="62">
        <v>1.4999999999999999E-2</v>
      </c>
      <c r="K199" s="63">
        <f t="shared" si="5"/>
        <v>0</v>
      </c>
      <c r="L199" s="232"/>
      <c r="M199" s="232"/>
      <c r="N199" s="232"/>
      <c r="O199" s="232"/>
      <c r="P199" s="20">
        <v>30</v>
      </c>
      <c r="Q199" s="20">
        <v>30018690</v>
      </c>
      <c r="R199" s="19"/>
    </row>
    <row r="200" spans="1:18" s="4" customFormat="1" ht="18" customHeight="1" x14ac:dyDescent="0.2">
      <c r="A200" s="231"/>
      <c r="B200" s="231"/>
      <c r="C200" s="231"/>
      <c r="D200" s="56" t="s">
        <v>190</v>
      </c>
      <c r="E200" s="57"/>
      <c r="F200" s="58">
        <v>692</v>
      </c>
      <c r="G200" s="59">
        <f>IFERROR(VLOOKUP(Table2[[#This Row],[CITY CODE]],'Sales &amp; Purchases Data '!$F:$H, 2, FALSE), "$0.00")</f>
        <v>0</v>
      </c>
      <c r="H200" s="60">
        <f>IFERROR(VLOOKUP(Table2[[#This Row],[CITY CODE]],'Sales &amp; Purchases Data '!$F:$H, 3, FALSE), "$0.00")</f>
        <v>0</v>
      </c>
      <c r="I200" s="61">
        <f>IF(Table2[[#This Row],[TAXABLE AMOUNT]]= "Discontinued", H200, G200+H200)</f>
        <v>0</v>
      </c>
      <c r="J200" s="76">
        <v>0.02</v>
      </c>
      <c r="K200" s="63">
        <f t="shared" si="5"/>
        <v>0</v>
      </c>
      <c r="L200" s="232"/>
      <c r="M200" s="232"/>
      <c r="N200" s="232"/>
      <c r="O200" s="232"/>
      <c r="P200" s="20">
        <v>30</v>
      </c>
      <c r="Q200" s="20">
        <v>30020692</v>
      </c>
      <c r="R200" s="19"/>
    </row>
    <row r="201" spans="1:18" s="4" customFormat="1" ht="18" customHeight="1" x14ac:dyDescent="0.2">
      <c r="A201" s="231"/>
      <c r="B201" s="231"/>
      <c r="C201" s="231"/>
      <c r="D201" s="56" t="s">
        <v>191</v>
      </c>
      <c r="E201" s="57"/>
      <c r="F201" s="58">
        <v>694</v>
      </c>
      <c r="G201" s="59">
        <f>IFERROR(VLOOKUP(Table2[[#This Row],[CITY CODE]],'Sales &amp; Purchases Data '!$F:$H, 2, FALSE), "$0.00")</f>
        <v>0</v>
      </c>
      <c r="H201" s="60">
        <f>IFERROR(VLOOKUP(Table2[[#This Row],[CITY CODE]],'Sales &amp; Purchases Data '!$F:$H, 3, FALSE), "$0.00")</f>
        <v>0</v>
      </c>
      <c r="I201" s="61">
        <f>IF(Table2[[#This Row],[TAXABLE AMOUNT]]= "Discontinued", H201, G201+H201)</f>
        <v>0</v>
      </c>
      <c r="J201" s="62">
        <v>1.4999999999999999E-2</v>
      </c>
      <c r="K201" s="63">
        <f t="shared" si="5"/>
        <v>0</v>
      </c>
      <c r="L201" s="232"/>
      <c r="M201" s="232"/>
      <c r="N201" s="232"/>
      <c r="O201" s="232"/>
      <c r="P201" s="20">
        <v>30</v>
      </c>
      <c r="Q201" s="20">
        <v>30021694</v>
      </c>
      <c r="R201" s="19"/>
    </row>
    <row r="202" spans="1:18" s="4" customFormat="1" ht="18" customHeight="1" x14ac:dyDescent="0.2">
      <c r="A202" s="231"/>
      <c r="B202" s="231"/>
      <c r="C202" s="231"/>
      <c r="D202" s="56" t="s">
        <v>192</v>
      </c>
      <c r="E202" s="57"/>
      <c r="F202" s="58">
        <v>414</v>
      </c>
      <c r="G202" s="59">
        <f>IFERROR(VLOOKUP(Table2[[#This Row],[CITY CODE]],'Sales &amp; Purchases Data '!$F:$H, 2, FALSE), "$0.00")</f>
        <v>0</v>
      </c>
      <c r="H202" s="60">
        <f>IFERROR(VLOOKUP(Table2[[#This Row],[CITY CODE]],'Sales &amp; Purchases Data '!$F:$H, 3, FALSE), "$0.00")</f>
        <v>0</v>
      </c>
      <c r="I202" s="61">
        <f>IF(Table2[[#This Row],[TAXABLE AMOUNT]]= "Discontinued", H202, G202+H202)</f>
        <v>0</v>
      </c>
      <c r="J202" s="62">
        <v>1.4999999999999999E-2</v>
      </c>
      <c r="K202" s="63">
        <f t="shared" si="5"/>
        <v>0</v>
      </c>
      <c r="L202" s="232"/>
      <c r="M202" s="232"/>
      <c r="N202" s="232"/>
      <c r="O202" s="232"/>
      <c r="P202" s="20">
        <v>30</v>
      </c>
      <c r="Q202" s="20">
        <v>30026414</v>
      </c>
      <c r="R202" s="19"/>
    </row>
    <row r="203" spans="1:18" s="4" customFormat="1" ht="18" customHeight="1" x14ac:dyDescent="0.2">
      <c r="A203" s="231"/>
      <c r="B203" s="231"/>
      <c r="C203" s="231"/>
      <c r="D203" s="178" t="s">
        <v>614</v>
      </c>
      <c r="E203" s="57">
        <v>45474</v>
      </c>
      <c r="F203" s="168" t="s">
        <v>625</v>
      </c>
      <c r="G203" s="59">
        <f>IFERROR(VLOOKUP(Table2[[#This Row],[CITY CODE]],'Sales &amp; Purchases Data '!$F:$H, 2, FALSE), "$0.00")</f>
        <v>0</v>
      </c>
      <c r="H203" s="60">
        <f>IFERROR(VLOOKUP(Table2[[#This Row],[CITY CODE]],'Sales &amp; Purchases Data '!$F:$H, 3, FALSE), "$0.00")</f>
        <v>0</v>
      </c>
      <c r="I203" s="61">
        <f>IF(Table2[[#This Row],[TAXABLE AMOUNT]]= "Discontinued", H203, G203+H203)</f>
        <v>0</v>
      </c>
      <c r="J203" s="169">
        <v>0.02</v>
      </c>
      <c r="K203" s="63">
        <f t="shared" si="5"/>
        <v>0</v>
      </c>
      <c r="L203" s="232"/>
      <c r="M203" s="232"/>
      <c r="N203" s="232"/>
      <c r="O203" s="232"/>
      <c r="P203" s="20" t="s">
        <v>393</v>
      </c>
      <c r="Q203" s="20" t="s">
        <v>626</v>
      </c>
      <c r="R203" s="19"/>
    </row>
    <row r="204" spans="1:18" s="4" customFormat="1" ht="18" customHeight="1" x14ac:dyDescent="0.2">
      <c r="A204" s="231"/>
      <c r="B204" s="231"/>
      <c r="C204" s="231"/>
      <c r="D204" s="82" t="s">
        <v>62</v>
      </c>
      <c r="E204" s="83"/>
      <c r="F204" s="69"/>
      <c r="G204" s="70"/>
      <c r="H204" s="71"/>
      <c r="I204" s="70"/>
      <c r="J204" s="72"/>
      <c r="K204" s="73"/>
      <c r="L204" s="232"/>
      <c r="M204" s="232"/>
      <c r="N204" s="232"/>
      <c r="O204" s="232"/>
      <c r="P204" s="20"/>
      <c r="Q204" s="20"/>
      <c r="R204" s="19"/>
    </row>
    <row r="205" spans="1:18" s="4" customFormat="1" ht="18" customHeight="1" x14ac:dyDescent="0.2">
      <c r="A205" s="231"/>
      <c r="B205" s="231"/>
      <c r="C205" s="231"/>
      <c r="D205" s="84" t="s">
        <v>294</v>
      </c>
      <c r="E205" s="57"/>
      <c r="F205" s="58">
        <v>513</v>
      </c>
      <c r="G205" s="59">
        <f>IFERROR(VLOOKUP(Table2[[#This Row],[CITY CODE]],'Sales &amp; Purchases Data '!$F:$H, 2, FALSE), "$0.00")</f>
        <v>0</v>
      </c>
      <c r="H205" s="60">
        <f>IFERROR(VLOOKUP(Table2[[#This Row],[CITY CODE]],'Sales &amp; Purchases Data '!$F:$H, 3, FALSE), "$0.00")</f>
        <v>0</v>
      </c>
      <c r="I205" s="61">
        <f>IF(Table2[[#This Row],[TAXABLE AMOUNT]]= "Discontinued", H205, G205+H205)</f>
        <v>0</v>
      </c>
      <c r="J205" s="64">
        <v>2.5000000000000001E-3</v>
      </c>
      <c r="K205" s="63">
        <f t="shared" si="5"/>
        <v>0</v>
      </c>
      <c r="L205" s="232"/>
      <c r="M205" s="232"/>
      <c r="N205" s="232"/>
      <c r="O205" s="232"/>
      <c r="P205" s="20">
        <v>31</v>
      </c>
      <c r="Q205" s="20">
        <v>31016513</v>
      </c>
      <c r="R205" s="19"/>
    </row>
    <row r="206" spans="1:18" s="4" customFormat="1" ht="18" customHeight="1" x14ac:dyDescent="0.2">
      <c r="A206" s="231"/>
      <c r="B206" s="231"/>
      <c r="C206" s="231"/>
      <c r="D206" s="56" t="s">
        <v>193</v>
      </c>
      <c r="E206" s="57"/>
      <c r="F206" s="58">
        <v>697</v>
      </c>
      <c r="G206" s="59">
        <f>IFERROR(VLOOKUP(Table2[[#This Row],[CITY CODE]],'Sales &amp; Purchases Data '!$F:$H, 2, FALSE), "$0.00")</f>
        <v>0</v>
      </c>
      <c r="H206" s="60">
        <f>IFERROR(VLOOKUP(Table2[[#This Row],[CITY CODE]],'Sales &amp; Purchases Data '!$F:$H, 3, FALSE), "$0.00")</f>
        <v>0</v>
      </c>
      <c r="I206" s="61">
        <f>IF(Table2[[#This Row],[TAXABLE AMOUNT]]= "Discontinued", H206, G206+H206)</f>
        <v>0</v>
      </c>
      <c r="J206" s="62">
        <v>5.0000000000000001E-3</v>
      </c>
      <c r="K206" s="63">
        <f t="shared" si="5"/>
        <v>0</v>
      </c>
      <c r="L206" s="232"/>
      <c r="M206" s="232"/>
      <c r="N206" s="232"/>
      <c r="O206" s="232"/>
      <c r="P206" s="20">
        <v>31</v>
      </c>
      <c r="Q206" s="20">
        <v>31015697</v>
      </c>
      <c r="R206" s="19"/>
    </row>
    <row r="207" spans="1:18" s="4" customFormat="1" ht="18" customHeight="1" x14ac:dyDescent="0.2">
      <c r="A207" s="231"/>
      <c r="B207" s="231"/>
      <c r="C207" s="231"/>
      <c r="D207" s="67" t="s">
        <v>15</v>
      </c>
      <c r="E207" s="80"/>
      <c r="F207" s="81">
        <v>26</v>
      </c>
      <c r="G207" s="59">
        <f>IFERROR(VLOOKUP(Table2[[#This Row],[CITY CODE]],'Sales &amp; Purchases Data '!$F:$H, 2, FALSE), "$0.00")</f>
        <v>0</v>
      </c>
      <c r="H207" s="60">
        <f>IFERROR(VLOOKUP(Table2[[#This Row],[CITY CODE]],'Sales &amp; Purchases Data '!$F:$H, 3, FALSE), "$0.00")</f>
        <v>0</v>
      </c>
      <c r="I207" s="61">
        <f>IF(Table2[[#This Row],[TAXABLE AMOUNT]]= "Discontinued", H207, G207+H207)</f>
        <v>0</v>
      </c>
      <c r="J207" s="62">
        <v>5.0000000000000001E-3</v>
      </c>
      <c r="K207" s="63">
        <f t="shared" si="5"/>
        <v>0</v>
      </c>
      <c r="L207" s="232"/>
      <c r="M207" s="232"/>
      <c r="N207" s="232"/>
      <c r="O207" s="232"/>
      <c r="P207" s="20">
        <v>33</v>
      </c>
      <c r="Q207" s="20">
        <v>33998026</v>
      </c>
      <c r="R207" s="19"/>
    </row>
    <row r="208" spans="1:18" s="4" customFormat="1" ht="18" customHeight="1" x14ac:dyDescent="0.2">
      <c r="A208" s="231"/>
      <c r="B208" s="231"/>
      <c r="C208" s="231"/>
      <c r="D208" s="56" t="s">
        <v>354</v>
      </c>
      <c r="E208" s="57"/>
      <c r="F208" s="81">
        <v>814</v>
      </c>
      <c r="G208" s="59">
        <f>IFERROR(VLOOKUP(Table2[[#This Row],[CITY CODE]],'Sales &amp; Purchases Data '!$F:$H, 2, FALSE), "$0.00")</f>
        <v>0</v>
      </c>
      <c r="H208" s="60">
        <f>IFERROR(VLOOKUP(Table2[[#This Row],[CITY CODE]],'Sales &amp; Purchases Data '!$F:$H, 3, FALSE), "$0.00")</f>
        <v>0</v>
      </c>
      <c r="I208" s="61">
        <f>IF(Table2[[#This Row],[TAXABLE AMOUNT]]= "Discontinued", H208, G208+H208)</f>
        <v>0</v>
      </c>
      <c r="J208" s="62">
        <v>1.4999999999999999E-2</v>
      </c>
      <c r="K208" s="63">
        <f t="shared" si="5"/>
        <v>0</v>
      </c>
      <c r="L208" s="232"/>
      <c r="M208" s="232"/>
      <c r="N208" s="232"/>
      <c r="O208" s="232"/>
      <c r="P208" s="20" t="s">
        <v>355</v>
      </c>
      <c r="Q208" s="20" t="s">
        <v>356</v>
      </c>
      <c r="R208" s="19"/>
    </row>
    <row r="209" spans="1:18" s="4" customFormat="1" ht="18" customHeight="1" x14ac:dyDescent="0.2">
      <c r="A209" s="231"/>
      <c r="B209" s="231"/>
      <c r="C209" s="231"/>
      <c r="D209" s="56" t="s">
        <v>194</v>
      </c>
      <c r="E209" s="57"/>
      <c r="F209" s="58">
        <v>232</v>
      </c>
      <c r="G209" s="59">
        <f>IFERROR(VLOOKUP(Table2[[#This Row],[CITY CODE]],'Sales &amp; Purchases Data '!$F:$H, 2, FALSE), "$0.00")</f>
        <v>0</v>
      </c>
      <c r="H209" s="60">
        <f>IFERROR(VLOOKUP(Table2[[#This Row],[CITY CODE]],'Sales &amp; Purchases Data '!$F:$H, 3, FALSE), "$0.00")</f>
        <v>0</v>
      </c>
      <c r="I209" s="61">
        <f>IF(Table2[[#This Row],[TAXABLE AMOUNT]]= "Discontinued", H209, G209+H209)</f>
        <v>0</v>
      </c>
      <c r="J209" s="62">
        <v>1.4999999999999999E-2</v>
      </c>
      <c r="K209" s="63">
        <f t="shared" si="5"/>
        <v>0</v>
      </c>
      <c r="L209" s="232"/>
      <c r="M209" s="232"/>
      <c r="N209" s="232"/>
      <c r="O209" s="232"/>
      <c r="P209" s="20">
        <v>33</v>
      </c>
      <c r="Q209" s="20">
        <v>33059232</v>
      </c>
      <c r="R209" s="19"/>
    </row>
    <row r="210" spans="1:18" s="4" customFormat="1" ht="18" customHeight="1" x14ac:dyDescent="0.2">
      <c r="A210" s="231"/>
      <c r="B210" s="231"/>
      <c r="C210" s="231"/>
      <c r="D210" s="56" t="s">
        <v>195</v>
      </c>
      <c r="E210" s="57"/>
      <c r="F210" s="58">
        <v>416</v>
      </c>
      <c r="G210" s="59">
        <f>IFERROR(VLOOKUP(Table2[[#This Row],[CITY CODE]],'Sales &amp; Purchases Data '!$F:$H, 2, FALSE), "$0.00")</f>
        <v>0</v>
      </c>
      <c r="H210" s="60">
        <f>IFERROR(VLOOKUP(Table2[[#This Row],[CITY CODE]],'Sales &amp; Purchases Data '!$F:$H, 3, FALSE), "$0.00")</f>
        <v>0</v>
      </c>
      <c r="I210" s="61">
        <f>IF(Table2[[#This Row],[TAXABLE AMOUNT]]= "Discontinued", H210, G210+H210)</f>
        <v>0</v>
      </c>
      <c r="J210" s="62">
        <v>1.4999999999999999E-2</v>
      </c>
      <c r="K210" s="63">
        <f t="shared" si="5"/>
        <v>0</v>
      </c>
      <c r="L210" s="232"/>
      <c r="M210" s="232"/>
      <c r="N210" s="232"/>
      <c r="O210" s="232"/>
      <c r="P210" s="20">
        <v>33</v>
      </c>
      <c r="Q210" s="20">
        <v>33051416</v>
      </c>
      <c r="R210" s="19"/>
    </row>
    <row r="211" spans="1:18" s="4" customFormat="1" ht="18" customHeight="1" x14ac:dyDescent="0.2">
      <c r="A211" s="231"/>
      <c r="B211" s="231"/>
      <c r="C211" s="231"/>
      <c r="D211" s="56" t="s">
        <v>435</v>
      </c>
      <c r="E211" s="57"/>
      <c r="F211" s="58">
        <v>938</v>
      </c>
      <c r="G211" s="59">
        <f>IFERROR(VLOOKUP(Table2[[#This Row],[CITY CODE]],'Sales &amp; Purchases Data '!$F:$H, 2, FALSE), "$0.00")</f>
        <v>0</v>
      </c>
      <c r="H211" s="60">
        <f>IFERROR(VLOOKUP(Table2[[#This Row],[CITY CODE]],'Sales &amp; Purchases Data '!$F:$H, 3, FALSE), "$0.00")</f>
        <v>0</v>
      </c>
      <c r="I211" s="61">
        <f>IF(Table2[[#This Row],[TAXABLE AMOUNT]]= "Discontinued", H211, G211+H211)</f>
        <v>0</v>
      </c>
      <c r="J211" s="62">
        <v>1.4999999999999999E-2</v>
      </c>
      <c r="K211" s="63">
        <f t="shared" si="5"/>
        <v>0</v>
      </c>
      <c r="L211" s="232"/>
      <c r="M211" s="232"/>
      <c r="N211" s="232"/>
      <c r="O211" s="232"/>
      <c r="P211" s="20" t="s">
        <v>355</v>
      </c>
      <c r="Q211" s="20" t="s">
        <v>436</v>
      </c>
      <c r="R211" s="19"/>
    </row>
    <row r="212" spans="1:18" s="4" customFormat="1" ht="18" customHeight="1" x14ac:dyDescent="0.2">
      <c r="A212" s="231"/>
      <c r="B212" s="231"/>
      <c r="C212" s="231"/>
      <c r="D212" s="56" t="s">
        <v>196</v>
      </c>
      <c r="E212" s="57"/>
      <c r="F212" s="58">
        <v>515</v>
      </c>
      <c r="G212" s="59">
        <f>IFERROR(VLOOKUP(Table2[[#This Row],[CITY CODE]],'Sales &amp; Purchases Data '!$F:$H, 2, FALSE), "$0.00")</f>
        <v>0</v>
      </c>
      <c r="H212" s="60">
        <f>IFERROR(VLOOKUP(Table2[[#This Row],[CITY CODE]],'Sales &amp; Purchases Data '!$F:$H, 3, FALSE), "$0.00")</f>
        <v>0</v>
      </c>
      <c r="I212" s="61">
        <f>IF(Table2[[#This Row],[TAXABLE AMOUNT]]= "Discontinued", H212, G212+H212)</f>
        <v>0</v>
      </c>
      <c r="J212" s="62">
        <v>1.4999999999999999E-2</v>
      </c>
      <c r="K212" s="63">
        <f t="shared" si="5"/>
        <v>0</v>
      </c>
      <c r="L212" s="232"/>
      <c r="M212" s="232"/>
      <c r="N212" s="232"/>
      <c r="O212" s="232"/>
      <c r="P212" s="20">
        <v>33</v>
      </c>
      <c r="Q212" s="20">
        <v>33046515</v>
      </c>
      <c r="R212" s="19"/>
    </row>
    <row r="213" spans="1:18" s="4" customFormat="1" ht="18" customHeight="1" x14ac:dyDescent="0.2">
      <c r="A213" s="231"/>
      <c r="B213" s="231"/>
      <c r="C213" s="231"/>
      <c r="D213" s="56" t="s">
        <v>197</v>
      </c>
      <c r="E213" s="57"/>
      <c r="F213" s="58">
        <v>517</v>
      </c>
      <c r="G213" s="59">
        <f>IFERROR(VLOOKUP(Table2[[#This Row],[CITY CODE]],'Sales &amp; Purchases Data '!$F:$H, 2, FALSE), "$0.00")</f>
        <v>0</v>
      </c>
      <c r="H213" s="60">
        <f>IFERROR(VLOOKUP(Table2[[#This Row],[CITY CODE]],'Sales &amp; Purchases Data '!$F:$H, 3, FALSE), "$0.00")</f>
        <v>0</v>
      </c>
      <c r="I213" s="61">
        <f>IF(Table2[[#This Row],[TAXABLE AMOUNT]]= "Discontinued", H213, G213+H213)</f>
        <v>0</v>
      </c>
      <c r="J213" s="62">
        <v>1.4999999999999999E-2</v>
      </c>
      <c r="K213" s="63">
        <f>I213*J213</f>
        <v>0</v>
      </c>
      <c r="L213" s="232"/>
      <c r="M213" s="232"/>
      <c r="N213" s="232"/>
      <c r="O213" s="232"/>
      <c r="P213" s="20">
        <v>33</v>
      </c>
      <c r="Q213" s="20">
        <v>33047517</v>
      </c>
      <c r="R213" s="19"/>
    </row>
    <row r="214" spans="1:18" s="4" customFormat="1" ht="18" customHeight="1" x14ac:dyDescent="0.2">
      <c r="A214" s="231"/>
      <c r="B214" s="231"/>
      <c r="C214" s="231"/>
      <c r="D214" s="56" t="s">
        <v>395</v>
      </c>
      <c r="E214" s="57"/>
      <c r="F214" s="58">
        <v>872</v>
      </c>
      <c r="G214" s="59">
        <f>IFERROR(VLOOKUP(Table2[[#This Row],[CITY CODE]],'Sales &amp; Purchases Data '!$F:$H, 2, FALSE), "$0.00")</f>
        <v>0</v>
      </c>
      <c r="H214" s="60">
        <f>IFERROR(VLOOKUP(Table2[[#This Row],[CITY CODE]],'Sales &amp; Purchases Data '!$F:$H, 3, FALSE), "$0.00")</f>
        <v>0</v>
      </c>
      <c r="I214" s="61">
        <f>IF(Table2[[#This Row],[TAXABLE AMOUNT]]= "Discontinued", H214, G214+H214)</f>
        <v>0</v>
      </c>
      <c r="J214" s="62">
        <v>1.4999999999999999E-2</v>
      </c>
      <c r="K214" s="63">
        <f>I214*J214</f>
        <v>0</v>
      </c>
      <c r="L214" s="232"/>
      <c r="M214" s="232"/>
      <c r="N214" s="232"/>
      <c r="O214" s="232"/>
      <c r="P214" s="20" t="s">
        <v>355</v>
      </c>
      <c r="Q214" s="20" t="s">
        <v>396</v>
      </c>
      <c r="R214" s="19"/>
    </row>
    <row r="215" spans="1:18" s="4" customFormat="1" ht="18" customHeight="1" x14ac:dyDescent="0.2">
      <c r="A215" s="231"/>
      <c r="B215" s="231"/>
      <c r="C215" s="231"/>
      <c r="D215" s="56" t="s">
        <v>198</v>
      </c>
      <c r="E215" s="57"/>
      <c r="F215" s="58">
        <v>521</v>
      </c>
      <c r="G215" s="59">
        <f>IFERROR(VLOOKUP(Table2[[#This Row],[CITY CODE]],'Sales &amp; Purchases Data '!$F:$H, 2, FALSE), "$0.00")</f>
        <v>0</v>
      </c>
      <c r="H215" s="60">
        <f>IFERROR(VLOOKUP(Table2[[#This Row],[CITY CODE]],'Sales &amp; Purchases Data '!$F:$H, 3, FALSE), "$0.00")</f>
        <v>0</v>
      </c>
      <c r="I215" s="61">
        <f>IF(Table2[[#This Row],[TAXABLE AMOUNT]]= "Discontinued", H215, G215+H215)</f>
        <v>0</v>
      </c>
      <c r="J215" s="62">
        <v>1.4999999999999999E-2</v>
      </c>
      <c r="K215" s="63">
        <f t="shared" si="5"/>
        <v>0</v>
      </c>
      <c r="L215" s="232"/>
      <c r="M215" s="232"/>
      <c r="N215" s="232"/>
      <c r="O215" s="232"/>
      <c r="P215" s="20">
        <v>33</v>
      </c>
      <c r="Q215" s="20">
        <v>33060521</v>
      </c>
      <c r="R215" s="19"/>
    </row>
    <row r="216" spans="1:18" s="4" customFormat="1" ht="18" customHeight="1" x14ac:dyDescent="0.2">
      <c r="A216" s="231"/>
      <c r="B216" s="231"/>
      <c r="C216" s="231"/>
      <c r="D216" s="56" t="s">
        <v>199</v>
      </c>
      <c r="E216" s="57"/>
      <c r="F216" s="58">
        <v>525</v>
      </c>
      <c r="G216" s="59">
        <f>IFERROR(VLOOKUP(Table2[[#This Row],[CITY CODE]],'Sales &amp; Purchases Data '!$F:$H, 2, FALSE), "$0.00")</f>
        <v>0</v>
      </c>
      <c r="H216" s="60">
        <f>IFERROR(VLOOKUP(Table2[[#This Row],[CITY CODE]],'Sales &amp; Purchases Data '!$F:$H, 3, FALSE), "$0.00")</f>
        <v>0</v>
      </c>
      <c r="I216" s="61">
        <f>IF(Table2[[#This Row],[TAXABLE AMOUNT]]= "Discontinued", H216, G216+H216)</f>
        <v>0</v>
      </c>
      <c r="J216" s="62">
        <v>1.4999999999999999E-2</v>
      </c>
      <c r="K216" s="63">
        <f t="shared" si="5"/>
        <v>0</v>
      </c>
      <c r="L216" s="232"/>
      <c r="M216" s="232"/>
      <c r="N216" s="232"/>
      <c r="O216" s="232"/>
      <c r="P216" s="20">
        <v>33</v>
      </c>
      <c r="Q216" s="20">
        <v>33067525</v>
      </c>
      <c r="R216" s="19"/>
    </row>
    <row r="217" spans="1:18" s="4" customFormat="1" ht="18" customHeight="1" x14ac:dyDescent="0.2">
      <c r="A217" s="231"/>
      <c r="B217" s="231"/>
      <c r="C217" s="231"/>
      <c r="D217" s="56" t="s">
        <v>200</v>
      </c>
      <c r="E217" s="57"/>
      <c r="F217" s="58">
        <v>701</v>
      </c>
      <c r="G217" s="59">
        <f>IFERROR(VLOOKUP(Table2[[#This Row],[CITY CODE]],'Sales &amp; Purchases Data '!$F:$H, 2, FALSE), "$0.00")</f>
        <v>0</v>
      </c>
      <c r="H217" s="60">
        <f>IFERROR(VLOOKUP(Table2[[#This Row],[CITY CODE]],'Sales &amp; Purchases Data '!$F:$H, 3, FALSE), "$0.00")</f>
        <v>0</v>
      </c>
      <c r="I217" s="61">
        <f>IF(Table2[[#This Row],[TAXABLE AMOUNT]]= "Discontinued", H217, G217+H217)</f>
        <v>0</v>
      </c>
      <c r="J217" s="62">
        <v>1.4999999999999999E-2</v>
      </c>
      <c r="K217" s="63">
        <f t="shared" si="5"/>
        <v>0</v>
      </c>
      <c r="L217" s="232"/>
      <c r="M217" s="232"/>
      <c r="N217" s="232"/>
      <c r="O217" s="232"/>
      <c r="P217" s="20">
        <v>33</v>
      </c>
      <c r="Q217" s="20">
        <v>33065701</v>
      </c>
      <c r="R217" s="19"/>
    </row>
    <row r="218" spans="1:18" s="4" customFormat="1" ht="18" customHeight="1" x14ac:dyDescent="0.2">
      <c r="A218" s="231"/>
      <c r="B218" s="231"/>
      <c r="C218" s="231"/>
      <c r="D218" s="56" t="s">
        <v>201</v>
      </c>
      <c r="E218" s="57"/>
      <c r="F218" s="58">
        <v>699</v>
      </c>
      <c r="G218" s="59">
        <f>IFERROR(VLOOKUP(Table2[[#This Row],[CITY CODE]],'Sales &amp; Purchases Data '!$F:$H, 2, FALSE), "$0.00")</f>
        <v>0</v>
      </c>
      <c r="H218" s="60">
        <f>IFERROR(VLOOKUP(Table2[[#This Row],[CITY CODE]],'Sales &amp; Purchases Data '!$F:$H, 3, FALSE), "$0.00")</f>
        <v>0</v>
      </c>
      <c r="I218" s="61">
        <f>IF(Table2[[#This Row],[TAXABLE AMOUNT]]= "Discontinued", H218, G218+H218)</f>
        <v>0</v>
      </c>
      <c r="J218" s="62">
        <v>1.4999999999999999E-2</v>
      </c>
      <c r="K218" s="63">
        <f t="shared" si="5"/>
        <v>0</v>
      </c>
      <c r="L218" s="232"/>
      <c r="M218" s="232"/>
      <c r="N218" s="232"/>
      <c r="O218" s="232"/>
      <c r="P218" s="20">
        <v>33</v>
      </c>
      <c r="Q218" s="20">
        <v>33055699</v>
      </c>
      <c r="R218" s="19"/>
    </row>
    <row r="219" spans="1:18" s="4" customFormat="1" ht="18" customHeight="1" x14ac:dyDescent="0.2">
      <c r="A219" s="231"/>
      <c r="B219" s="231"/>
      <c r="C219" s="231"/>
      <c r="D219" s="56" t="s">
        <v>202</v>
      </c>
      <c r="E219" s="57"/>
      <c r="F219" s="58">
        <v>621</v>
      </c>
      <c r="G219" s="59">
        <f>IFERROR(VLOOKUP(Table2[[#This Row],[CITY CODE]],'Sales &amp; Purchases Data '!$F:$H, 2, FALSE), "$0.00")</f>
        <v>0</v>
      </c>
      <c r="H219" s="60">
        <f>IFERROR(VLOOKUP(Table2[[#This Row],[CITY CODE]],'Sales &amp; Purchases Data '!$F:$H, 3, FALSE), "$0.00")</f>
        <v>0</v>
      </c>
      <c r="I219" s="61">
        <f>IF(Table2[[#This Row],[TAXABLE AMOUNT]]= "Discontinued", H219, G219+H219)</f>
        <v>0</v>
      </c>
      <c r="J219" s="76">
        <v>0.02</v>
      </c>
      <c r="K219" s="63">
        <f t="shared" si="5"/>
        <v>0</v>
      </c>
      <c r="L219" s="232"/>
      <c r="M219" s="232"/>
      <c r="N219" s="232"/>
      <c r="O219" s="232"/>
      <c r="P219" s="20">
        <v>33</v>
      </c>
      <c r="Q219" s="20">
        <v>33052621</v>
      </c>
      <c r="R219" s="19"/>
    </row>
    <row r="220" spans="1:18" s="4" customFormat="1" ht="18" customHeight="1" x14ac:dyDescent="0.2">
      <c r="A220" s="231"/>
      <c r="B220" s="231"/>
      <c r="C220" s="231"/>
      <c r="D220" s="56" t="s">
        <v>203</v>
      </c>
      <c r="E220" s="57"/>
      <c r="F220" s="58">
        <v>519</v>
      </c>
      <c r="G220" s="59">
        <f>IFERROR(VLOOKUP(Table2[[#This Row],[CITY CODE]],'Sales &amp; Purchases Data '!$F:$H, 2, FALSE), "$0.00")</f>
        <v>0</v>
      </c>
      <c r="H220" s="60">
        <f>IFERROR(VLOOKUP(Table2[[#This Row],[CITY CODE]],'Sales &amp; Purchases Data '!$F:$H, 3, FALSE), "$0.00")</f>
        <v>0</v>
      </c>
      <c r="I220" s="61">
        <f>IF(Table2[[#This Row],[TAXABLE AMOUNT]]= "Discontinued", H220, G220+H220)</f>
        <v>0</v>
      </c>
      <c r="J220" s="62">
        <v>1.4999999999999999E-2</v>
      </c>
      <c r="K220" s="63">
        <f t="shared" si="5"/>
        <v>0</v>
      </c>
      <c r="L220" s="232"/>
      <c r="M220" s="232"/>
      <c r="N220" s="232"/>
      <c r="O220" s="232"/>
      <c r="P220" s="20">
        <v>33</v>
      </c>
      <c r="Q220" s="20">
        <v>33050519</v>
      </c>
      <c r="R220" s="19"/>
    </row>
    <row r="221" spans="1:18" s="4" customFormat="1" ht="18" customHeight="1" x14ac:dyDescent="0.2">
      <c r="A221" s="231"/>
      <c r="B221" s="231"/>
      <c r="C221" s="231"/>
      <c r="D221" s="56" t="s">
        <v>397</v>
      </c>
      <c r="E221" s="57"/>
      <c r="F221" s="58">
        <v>874</v>
      </c>
      <c r="G221" s="59">
        <f>IFERROR(VLOOKUP(Table2[[#This Row],[CITY CODE]],'Sales &amp; Purchases Data '!$F:$H, 2, FALSE), "$0.00")</f>
        <v>0</v>
      </c>
      <c r="H221" s="60">
        <f>IFERROR(VLOOKUP(Table2[[#This Row],[CITY CODE]],'Sales &amp; Purchases Data '!$F:$H, 3, FALSE), "$0.00")</f>
        <v>0</v>
      </c>
      <c r="I221" s="61">
        <f>IF(Table2[[#This Row],[TAXABLE AMOUNT]]= "Discontinued", H221, G221+H221)</f>
        <v>0</v>
      </c>
      <c r="J221" s="62">
        <v>1.4999999999999999E-2</v>
      </c>
      <c r="K221" s="63">
        <f t="shared" si="5"/>
        <v>0</v>
      </c>
      <c r="L221" s="232"/>
      <c r="M221" s="232"/>
      <c r="N221" s="232"/>
      <c r="O221" s="232"/>
      <c r="P221" s="20" t="s">
        <v>355</v>
      </c>
      <c r="Q221" s="20" t="s">
        <v>398</v>
      </c>
      <c r="R221" s="19"/>
    </row>
    <row r="222" spans="1:18" s="4" customFormat="1" ht="18" customHeight="1" x14ac:dyDescent="0.2">
      <c r="A222" s="231"/>
      <c r="B222" s="231"/>
      <c r="C222" s="231"/>
      <c r="D222" s="56" t="s">
        <v>204</v>
      </c>
      <c r="E222" s="57"/>
      <c r="F222" s="58">
        <v>523</v>
      </c>
      <c r="G222" s="59">
        <f>IFERROR(VLOOKUP(Table2[[#This Row],[CITY CODE]],'Sales &amp; Purchases Data '!$F:$H, 2, FALSE), "$0.00")</f>
        <v>0</v>
      </c>
      <c r="H222" s="60">
        <f>IFERROR(VLOOKUP(Table2[[#This Row],[CITY CODE]],'Sales &amp; Purchases Data '!$F:$H, 3, FALSE), "$0.00")</f>
        <v>0</v>
      </c>
      <c r="I222" s="61">
        <f>IF(Table2[[#This Row],[TAXABLE AMOUNT]]= "Discontinued", H222, G222+H222)</f>
        <v>0</v>
      </c>
      <c r="J222" s="62">
        <v>1.4999999999999999E-2</v>
      </c>
      <c r="K222" s="63">
        <f t="shared" si="5"/>
        <v>0</v>
      </c>
      <c r="L222" s="232"/>
      <c r="M222" s="232"/>
      <c r="N222" s="232"/>
      <c r="O222" s="232"/>
      <c r="P222" s="20">
        <v>33</v>
      </c>
      <c r="Q222" s="20">
        <v>33062523</v>
      </c>
      <c r="R222" s="19"/>
    </row>
    <row r="223" spans="1:18" s="4" customFormat="1" ht="18" customHeight="1" x14ac:dyDescent="0.2">
      <c r="A223" s="231"/>
      <c r="B223" s="231"/>
      <c r="C223" s="231"/>
      <c r="D223" s="56" t="s">
        <v>205</v>
      </c>
      <c r="E223" s="57"/>
      <c r="F223" s="58">
        <v>703</v>
      </c>
      <c r="G223" s="59">
        <f>IFERROR(VLOOKUP(Table2[[#This Row],[CITY CODE]],'Sales &amp; Purchases Data '!$F:$H, 2, FALSE), "$0.00")</f>
        <v>0</v>
      </c>
      <c r="H223" s="60">
        <f>IFERROR(VLOOKUP(Table2[[#This Row],[CITY CODE]],'Sales &amp; Purchases Data '!$F:$H, 3, FALSE), "$0.00")</f>
        <v>0</v>
      </c>
      <c r="I223" s="61">
        <f>IF(Table2[[#This Row],[TAXABLE AMOUNT]]= "Discontinued", H223, G223+H223)</f>
        <v>0</v>
      </c>
      <c r="J223" s="62">
        <v>1.4999999999999999E-2</v>
      </c>
      <c r="K223" s="63">
        <f t="shared" si="5"/>
        <v>0</v>
      </c>
      <c r="L223" s="232"/>
      <c r="M223" s="232"/>
      <c r="N223" s="232"/>
      <c r="O223" s="232"/>
      <c r="P223" s="20">
        <v>33</v>
      </c>
      <c r="Q223" s="20">
        <v>33066703</v>
      </c>
      <c r="R223" s="19"/>
    </row>
    <row r="224" spans="1:18" s="4" customFormat="1" ht="18" customHeight="1" x14ac:dyDescent="0.2">
      <c r="A224" s="231"/>
      <c r="B224" s="231"/>
      <c r="C224" s="231"/>
      <c r="D224" s="67" t="s">
        <v>16</v>
      </c>
      <c r="E224" s="80"/>
      <c r="F224" s="81">
        <v>23</v>
      </c>
      <c r="G224" s="59">
        <f>IFERROR(VLOOKUP(Table2[[#This Row],[CITY CODE]],'Sales &amp; Purchases Data '!$F:$H, 2, FALSE), "$0.00")</f>
        <v>0</v>
      </c>
      <c r="H224" s="60">
        <f>IFERROR(VLOOKUP(Table2[[#This Row],[CITY CODE]],'Sales &amp; Purchases Data '!$F:$H, 3, FALSE), "$0.00")</f>
        <v>0</v>
      </c>
      <c r="I224" s="61">
        <f>IF(Table2[[#This Row],[TAXABLE AMOUNT]]= "Discontinued", H224, G224+H224)</f>
        <v>0</v>
      </c>
      <c r="J224" s="62">
        <v>5.0000000000000001E-3</v>
      </c>
      <c r="K224" s="63">
        <f t="shared" si="5"/>
        <v>0</v>
      </c>
      <c r="L224" s="232"/>
      <c r="M224" s="232"/>
      <c r="N224" s="232"/>
      <c r="O224" s="232"/>
      <c r="P224" s="20">
        <v>34</v>
      </c>
      <c r="Q224" s="20">
        <v>34998023</v>
      </c>
      <c r="R224" s="19"/>
    </row>
    <row r="225" spans="1:18" s="4" customFormat="1" ht="18" customHeight="1" x14ac:dyDescent="0.2">
      <c r="A225" s="231"/>
      <c r="B225" s="231"/>
      <c r="C225" s="231"/>
      <c r="D225" s="56" t="s">
        <v>573</v>
      </c>
      <c r="E225" s="57">
        <v>45017</v>
      </c>
      <c r="F225" s="81" t="s">
        <v>574</v>
      </c>
      <c r="G225" s="59">
        <f>IFERROR(VLOOKUP(Table2[[#This Row],[CITY CODE]],'Sales &amp; Purchases Data '!$F:$H, 2, FALSE), "$0.00")</f>
        <v>0</v>
      </c>
      <c r="H225" s="60">
        <f>IFERROR(VLOOKUP(Table2[[#This Row],[CITY CODE]],'Sales &amp; Purchases Data '!$F:$H, 3, FALSE), "$0.00")</f>
        <v>0</v>
      </c>
      <c r="I225" s="61">
        <f>IF(Table2[[#This Row],[TAXABLE AMOUNT]]= "Discontinued", H225, G225+H225)</f>
        <v>0</v>
      </c>
      <c r="J225" s="62">
        <v>1.4999999999999999E-2</v>
      </c>
      <c r="K225" s="63">
        <f t="shared" si="5"/>
        <v>0</v>
      </c>
      <c r="L225" s="232"/>
      <c r="M225" s="232"/>
      <c r="N225" s="232"/>
      <c r="O225" s="232"/>
      <c r="P225" s="20" t="s">
        <v>575</v>
      </c>
      <c r="Q225" s="20" t="s">
        <v>576</v>
      </c>
      <c r="R225" s="19"/>
    </row>
    <row r="226" spans="1:18" s="4" customFormat="1" ht="18" customHeight="1" x14ac:dyDescent="0.2">
      <c r="A226" s="231"/>
      <c r="B226" s="231"/>
      <c r="C226" s="231"/>
      <c r="D226" s="56" t="s">
        <v>206</v>
      </c>
      <c r="E226" s="57">
        <v>45017</v>
      </c>
      <c r="F226" s="58" t="s">
        <v>577</v>
      </c>
      <c r="G226" s="59">
        <f>IFERROR(VLOOKUP(Table2[[#This Row],[CITY CODE]],'Sales &amp; Purchases Data '!$F:$H, 2, FALSE), "$0.00")</f>
        <v>0</v>
      </c>
      <c r="H226" s="60">
        <f>IFERROR(VLOOKUP(Table2[[#This Row],[CITY CODE]],'Sales &amp; Purchases Data '!$F:$H, 3, FALSE), "$0.00")</f>
        <v>0</v>
      </c>
      <c r="I226" s="61">
        <f>IF(Table2[[#This Row],[TAXABLE AMOUNT]]= "Discontinued", H226, G226+H226)</f>
        <v>0</v>
      </c>
      <c r="J226" s="76">
        <v>0.02</v>
      </c>
      <c r="K226" s="63">
        <f t="shared" si="5"/>
        <v>0</v>
      </c>
      <c r="L226" s="232"/>
      <c r="M226" s="232"/>
      <c r="N226" s="232"/>
      <c r="O226" s="232"/>
      <c r="P226" s="20">
        <v>34</v>
      </c>
      <c r="Q226" s="20" t="s">
        <v>578</v>
      </c>
      <c r="R226" s="19"/>
    </row>
    <row r="227" spans="1:18" s="4" customFormat="1" ht="18" customHeight="1" x14ac:dyDescent="0.2">
      <c r="A227" s="231"/>
      <c r="B227" s="231"/>
      <c r="C227" s="231"/>
      <c r="D227" s="56" t="s">
        <v>207</v>
      </c>
      <c r="E227" s="57">
        <v>44652</v>
      </c>
      <c r="F227" s="58">
        <v>985</v>
      </c>
      <c r="G227" s="59">
        <f>IFERROR(VLOOKUP(Table2[[#This Row],[CITY CODE]],'Sales &amp; Purchases Data '!$F:$H, 2, FALSE), "$0.00")</f>
        <v>0</v>
      </c>
      <c r="H227" s="60">
        <f>IFERROR(VLOOKUP(Table2[[#This Row],[CITY CODE]],'Sales &amp; Purchases Data '!$F:$H, 3, FALSE), "$0.00")</f>
        <v>0</v>
      </c>
      <c r="I227" s="61">
        <f>IF(Table2[[#This Row],[TAXABLE AMOUNT]]= "Discontinued", H227, G227+H227)</f>
        <v>0</v>
      </c>
      <c r="J227" s="62">
        <v>1.4999999999999999E-2</v>
      </c>
      <c r="K227" s="63">
        <f t="shared" si="5"/>
        <v>0</v>
      </c>
      <c r="L227" s="232"/>
      <c r="M227" s="232"/>
      <c r="N227" s="232"/>
      <c r="O227" s="232"/>
      <c r="P227" s="20">
        <v>34</v>
      </c>
      <c r="Q227" s="20" t="s">
        <v>468</v>
      </c>
      <c r="R227" s="19"/>
    </row>
    <row r="228" spans="1:18" s="4" customFormat="1" ht="18" customHeight="1" x14ac:dyDescent="0.2">
      <c r="A228" s="231"/>
      <c r="B228" s="231"/>
      <c r="C228" s="231"/>
      <c r="D228" s="56" t="s">
        <v>208</v>
      </c>
      <c r="E228" s="57"/>
      <c r="F228" s="58">
        <v>876</v>
      </c>
      <c r="G228" s="59">
        <f>IFERROR(VLOOKUP(Table2[[#This Row],[CITY CODE]],'Sales &amp; Purchases Data '!$F:$H, 2, FALSE), "$0.00")</f>
        <v>0</v>
      </c>
      <c r="H228" s="60">
        <f>IFERROR(VLOOKUP(Table2[[#This Row],[CITY CODE]],'Sales &amp; Purchases Data '!$F:$H, 3, FALSE), "$0.00")</f>
        <v>0</v>
      </c>
      <c r="I228" s="61">
        <f>IF(Table2[[#This Row],[TAXABLE AMOUNT]]= "Discontinued", H228, G228+H228)</f>
        <v>0</v>
      </c>
      <c r="J228" s="62">
        <v>1.4999999999999999E-2</v>
      </c>
      <c r="K228" s="63">
        <f t="shared" si="5"/>
        <v>0</v>
      </c>
      <c r="L228" s="232"/>
      <c r="M228" s="232"/>
      <c r="N228" s="232"/>
      <c r="O228" s="232"/>
      <c r="P228" s="20">
        <v>34</v>
      </c>
      <c r="Q228" s="20" t="s">
        <v>399</v>
      </c>
      <c r="R228" s="19"/>
    </row>
    <row r="229" spans="1:18" s="4" customFormat="1" ht="18" customHeight="1" x14ac:dyDescent="0.2">
      <c r="A229" s="231"/>
      <c r="B229" s="231"/>
      <c r="C229" s="231"/>
      <c r="D229" s="56" t="s">
        <v>209</v>
      </c>
      <c r="E229" s="57"/>
      <c r="F229" s="58">
        <v>705</v>
      </c>
      <c r="G229" s="59">
        <f>IFERROR(VLOOKUP(Table2[[#This Row],[CITY CODE]],'Sales &amp; Purchases Data '!$F:$H, 2, FALSE), "$0.00")</f>
        <v>0</v>
      </c>
      <c r="H229" s="60">
        <f>IFERROR(VLOOKUP(Table2[[#This Row],[CITY CODE]],'Sales &amp; Purchases Data '!$F:$H, 3, FALSE), "$0.00")</f>
        <v>0</v>
      </c>
      <c r="I229" s="61">
        <f>IF(Table2[[#This Row],[TAXABLE AMOUNT]]= "Discontinued", H229, G229+H229)</f>
        <v>0</v>
      </c>
      <c r="J229" s="62">
        <v>1.4999999999999999E-2</v>
      </c>
      <c r="K229" s="63">
        <f t="shared" si="5"/>
        <v>0</v>
      </c>
      <c r="L229" s="232"/>
      <c r="M229" s="232"/>
      <c r="N229" s="232"/>
      <c r="O229" s="232"/>
      <c r="P229" s="20">
        <v>34</v>
      </c>
      <c r="Q229" s="20">
        <v>34060705</v>
      </c>
      <c r="R229" s="19"/>
    </row>
    <row r="230" spans="1:18" s="4" customFormat="1" ht="18" customHeight="1" x14ac:dyDescent="0.2">
      <c r="A230" s="231"/>
      <c r="B230" s="231"/>
      <c r="C230" s="231"/>
      <c r="D230" s="67" t="s">
        <v>32</v>
      </c>
      <c r="E230" s="57"/>
      <c r="F230" s="81">
        <v>706</v>
      </c>
      <c r="G230" s="59">
        <f>IFERROR(VLOOKUP(Table2[[#This Row],[CITY CODE]],'Sales &amp; Purchases Data '!$F:$H, 2, FALSE), "$0.00")</f>
        <v>0</v>
      </c>
      <c r="H230" s="60">
        <f>IFERROR(VLOOKUP(Table2[[#This Row],[CITY CODE]],'Sales &amp; Purchases Data '!$F:$H, 3, FALSE), "$0.00")</f>
        <v>0</v>
      </c>
      <c r="I230" s="61">
        <f>IF(Table2[[#This Row],[TAXABLE AMOUNT]]= "Discontinued", H230, G230+H230)</f>
        <v>0</v>
      </c>
      <c r="J230" s="76">
        <v>0.01</v>
      </c>
      <c r="K230" s="63">
        <f t="shared" si="5"/>
        <v>0</v>
      </c>
      <c r="L230" s="232"/>
      <c r="M230" s="232"/>
      <c r="N230" s="232"/>
      <c r="O230" s="232"/>
      <c r="P230" s="20">
        <v>35</v>
      </c>
      <c r="Q230" s="20">
        <v>35998706</v>
      </c>
      <c r="R230" s="19"/>
    </row>
    <row r="231" spans="1:18" s="4" customFormat="1" ht="18" customHeight="1" x14ac:dyDescent="0.2">
      <c r="A231" s="231"/>
      <c r="B231" s="231"/>
      <c r="C231" s="231"/>
      <c r="D231" s="56" t="s">
        <v>210</v>
      </c>
      <c r="E231" s="57"/>
      <c r="F231" s="58">
        <v>707</v>
      </c>
      <c r="G231" s="59">
        <f>IFERROR(VLOOKUP(Table2[[#This Row],[CITY CODE]],'Sales &amp; Purchases Data '!$F:$H, 2, FALSE), "$0.00")</f>
        <v>0</v>
      </c>
      <c r="H231" s="60">
        <f>IFERROR(VLOOKUP(Table2[[#This Row],[CITY CODE]],'Sales &amp; Purchases Data '!$F:$H, 3, FALSE), "$0.00")</f>
        <v>0</v>
      </c>
      <c r="I231" s="61">
        <f>IF(Table2[[#This Row],[TAXABLE AMOUNT]]= "Discontinued", H231, G231+H231)</f>
        <v>0</v>
      </c>
      <c r="J231" s="76">
        <v>0.02</v>
      </c>
      <c r="K231" s="63">
        <f t="shared" si="5"/>
        <v>0</v>
      </c>
      <c r="L231" s="232"/>
      <c r="M231" s="232"/>
      <c r="N231" s="232"/>
      <c r="O231" s="232"/>
      <c r="P231" s="20">
        <v>35</v>
      </c>
      <c r="Q231" s="20">
        <v>35031707</v>
      </c>
      <c r="R231" s="19"/>
    </row>
    <row r="232" spans="1:18" s="4" customFormat="1" ht="18" customHeight="1" x14ac:dyDescent="0.2">
      <c r="A232" s="231"/>
      <c r="B232" s="231"/>
      <c r="C232" s="231"/>
      <c r="D232" s="56" t="s">
        <v>211</v>
      </c>
      <c r="E232" s="57"/>
      <c r="F232" s="58">
        <v>708</v>
      </c>
      <c r="G232" s="59">
        <f>IFERROR(VLOOKUP(Table2[[#This Row],[CITY CODE]],'Sales &amp; Purchases Data '!$F:$H, 2, FALSE), "$0.00")</f>
        <v>0</v>
      </c>
      <c r="H232" s="60">
        <f>IFERROR(VLOOKUP(Table2[[#This Row],[CITY CODE]],'Sales &amp; Purchases Data '!$F:$H, 3, FALSE), "$0.00")</f>
        <v>0</v>
      </c>
      <c r="I232" s="61">
        <f>IF(Table2[[#This Row],[TAXABLE AMOUNT]]= "Discontinued", H232, G232+H232)</f>
        <v>0</v>
      </c>
      <c r="J232" s="64">
        <v>1.7500000000000002E-2</v>
      </c>
      <c r="K232" s="63">
        <f t="shared" si="5"/>
        <v>0</v>
      </c>
      <c r="L232" s="232"/>
      <c r="M232" s="232"/>
      <c r="N232" s="232"/>
      <c r="O232" s="232"/>
      <c r="P232" s="20">
        <v>35</v>
      </c>
      <c r="Q232" s="20">
        <v>35032708</v>
      </c>
      <c r="R232" s="19"/>
    </row>
    <row r="233" spans="1:18" s="4" customFormat="1" ht="18" customHeight="1" x14ac:dyDescent="0.2">
      <c r="A233" s="231"/>
      <c r="B233" s="231"/>
      <c r="C233" s="231"/>
      <c r="D233" s="67" t="s">
        <v>17</v>
      </c>
      <c r="E233" s="80"/>
      <c r="F233" s="81">
        <v>31</v>
      </c>
      <c r="G233" s="59">
        <f>IFERROR(VLOOKUP(Table2[[#This Row],[CITY CODE]],'Sales &amp; Purchases Data '!$F:$H, 2, FALSE), "$0.00")</f>
        <v>0</v>
      </c>
      <c r="H233" s="60">
        <f>IFERROR(VLOOKUP(Table2[[#This Row],[CITY CODE]],'Sales &amp; Purchases Data '!$F:$H, 3, FALSE), "$0.00")</f>
        <v>0</v>
      </c>
      <c r="I233" s="61">
        <f>IF(Table2[[#This Row],[TAXABLE AMOUNT]]= "Discontinued", H233, G233+H233)</f>
        <v>0</v>
      </c>
      <c r="J233" s="62">
        <v>5.0000000000000001E-3</v>
      </c>
      <c r="K233" s="63">
        <f t="shared" si="5"/>
        <v>0</v>
      </c>
      <c r="L233" s="232"/>
      <c r="M233" s="232"/>
      <c r="N233" s="232"/>
      <c r="O233" s="232"/>
      <c r="P233" s="20">
        <v>36</v>
      </c>
      <c r="Q233" s="20">
        <v>36998031</v>
      </c>
      <c r="R233" s="19"/>
    </row>
    <row r="234" spans="1:18" s="4" customFormat="1" ht="18" customHeight="1" x14ac:dyDescent="0.2">
      <c r="A234" s="231"/>
      <c r="B234" s="231"/>
      <c r="C234" s="231"/>
      <c r="D234" s="56" t="s">
        <v>212</v>
      </c>
      <c r="E234" s="57"/>
      <c r="F234" s="58">
        <v>710</v>
      </c>
      <c r="G234" s="59">
        <f>IFERROR(VLOOKUP(Table2[[#This Row],[CITY CODE]],'Sales &amp; Purchases Data '!$F:$H, 2, FALSE), "$0.00")</f>
        <v>0</v>
      </c>
      <c r="H234" s="60">
        <f>IFERROR(VLOOKUP(Table2[[#This Row],[CITY CODE]],'Sales &amp; Purchases Data '!$F:$H, 3, FALSE), "$0.00")</f>
        <v>0</v>
      </c>
      <c r="I234" s="61">
        <f>IF(Table2[[#This Row],[TAXABLE AMOUNT]]= "Discontinued", H234, G234+H234)</f>
        <v>0</v>
      </c>
      <c r="J234" s="62">
        <v>1.4999999999999999E-2</v>
      </c>
      <c r="K234" s="63">
        <f t="shared" si="5"/>
        <v>0</v>
      </c>
      <c r="L234" s="232"/>
      <c r="M234" s="232"/>
      <c r="N234" s="232"/>
      <c r="O234" s="232"/>
      <c r="P234" s="20">
        <v>36</v>
      </c>
      <c r="Q234" s="20">
        <v>36008710</v>
      </c>
      <c r="R234" s="19"/>
    </row>
    <row r="235" spans="1:18" s="4" customFormat="1" ht="18" customHeight="1" x14ac:dyDescent="0.2">
      <c r="A235" s="231"/>
      <c r="B235" s="231"/>
      <c r="C235" s="231"/>
      <c r="D235" s="56" t="s">
        <v>628</v>
      </c>
      <c r="E235" s="57">
        <v>45474</v>
      </c>
      <c r="F235" s="81" t="s">
        <v>629</v>
      </c>
      <c r="G235" s="59">
        <f>IFERROR(VLOOKUP(Table2[[#This Row],[CITY CODE]],'Sales &amp; Purchases Data '!$F:$H, 2, FALSE), "$0.00")</f>
        <v>0</v>
      </c>
      <c r="H235" s="60">
        <f>IFERROR(VLOOKUP(Table2[[#This Row],[CITY CODE]],'Sales &amp; Purchases Data '!$F:$H, 3, FALSE), "$0.00")</f>
        <v>0</v>
      </c>
      <c r="I235" s="61">
        <f>IF(Table2[[#This Row],[TAXABLE AMOUNT]]= "Discontinued", H235, G235+H235)</f>
        <v>0</v>
      </c>
      <c r="J235" s="62">
        <v>1.4999999999999999E-2</v>
      </c>
      <c r="K235" s="63">
        <f t="shared" si="5"/>
        <v>0</v>
      </c>
      <c r="L235" s="232"/>
      <c r="M235" s="232"/>
      <c r="N235" s="232"/>
      <c r="O235" s="232"/>
      <c r="P235" s="20" t="s">
        <v>402</v>
      </c>
      <c r="Q235" s="20" t="s">
        <v>627</v>
      </c>
      <c r="R235" s="19"/>
    </row>
    <row r="236" spans="1:18" s="4" customFormat="1" ht="18" customHeight="1" x14ac:dyDescent="0.2">
      <c r="A236" s="231"/>
      <c r="B236" s="231"/>
      <c r="C236" s="231"/>
      <c r="D236" s="56" t="s">
        <v>579</v>
      </c>
      <c r="E236" s="57">
        <v>45017</v>
      </c>
      <c r="F236" s="58" t="s">
        <v>580</v>
      </c>
      <c r="G236" s="59">
        <f>IFERROR(VLOOKUP(Table2[[#This Row],[CITY CODE]],'Sales &amp; Purchases Data '!$F:$H, 2, FALSE), "$0.00")</f>
        <v>0</v>
      </c>
      <c r="H236" s="60">
        <f>IFERROR(VLOOKUP(Table2[[#This Row],[CITY CODE]],'Sales &amp; Purchases Data '!$F:$H, 3, FALSE), "$0.00")</f>
        <v>0</v>
      </c>
      <c r="I236" s="61">
        <f>IF(Table2[[#This Row],[TAXABLE AMOUNT]]= "Discontinued", H236, G236+H236)</f>
        <v>0</v>
      </c>
      <c r="J236" s="62">
        <v>1.4999999999999999E-2</v>
      </c>
      <c r="K236" s="63">
        <f t="shared" si="5"/>
        <v>0</v>
      </c>
      <c r="L236" s="232"/>
      <c r="M236" s="232"/>
      <c r="N236" s="232"/>
      <c r="O236" s="232"/>
      <c r="P236" s="20" t="s">
        <v>402</v>
      </c>
      <c r="Q236" s="20" t="s">
        <v>581</v>
      </c>
      <c r="R236" s="19"/>
    </row>
    <row r="237" spans="1:18" s="4" customFormat="1" ht="18" customHeight="1" x14ac:dyDescent="0.2">
      <c r="A237" s="231"/>
      <c r="B237" s="231"/>
      <c r="C237" s="231"/>
      <c r="D237" s="56" t="s">
        <v>213</v>
      </c>
      <c r="E237" s="57"/>
      <c r="F237" s="58">
        <v>878</v>
      </c>
      <c r="G237" s="59">
        <f>IFERROR(VLOOKUP(Table2[[#This Row],[CITY CODE]],'Sales &amp; Purchases Data '!$F:$H, 2, FALSE), "$0.00")</f>
        <v>0</v>
      </c>
      <c r="H237" s="60">
        <f>IFERROR(VLOOKUP(Table2[[#This Row],[CITY CODE]],'Sales &amp; Purchases Data '!$F:$H, 3, FALSE), "$0.00")</f>
        <v>0</v>
      </c>
      <c r="I237" s="61">
        <f>IF(Table2[[#This Row],[TAXABLE AMOUNT]]= "Discontinued", H237, G237+H237)</f>
        <v>0</v>
      </c>
      <c r="J237" s="64">
        <v>1.7500000000000002E-2</v>
      </c>
      <c r="K237" s="63">
        <f t="shared" si="5"/>
        <v>0</v>
      </c>
      <c r="L237" s="232"/>
      <c r="M237" s="232"/>
      <c r="N237" s="232"/>
      <c r="O237" s="232"/>
      <c r="P237" s="20">
        <v>36</v>
      </c>
      <c r="Q237" s="20" t="s">
        <v>400</v>
      </c>
      <c r="R237" s="19"/>
    </row>
    <row r="238" spans="1:18" s="4" customFormat="1" ht="18" customHeight="1" x14ac:dyDescent="0.2">
      <c r="A238" s="231"/>
      <c r="B238" s="231"/>
      <c r="C238" s="231"/>
      <c r="D238" s="56" t="s">
        <v>582</v>
      </c>
      <c r="E238" s="57">
        <v>45017</v>
      </c>
      <c r="F238" s="58" t="s">
        <v>583</v>
      </c>
      <c r="G238" s="59">
        <f>IFERROR(VLOOKUP(Table2[[#This Row],[CITY CODE]],'Sales &amp; Purchases Data '!$F:$H, 2, FALSE), "$0.00")</f>
        <v>0</v>
      </c>
      <c r="H238" s="60">
        <f>IFERROR(VLOOKUP(Table2[[#This Row],[CITY CODE]],'Sales &amp; Purchases Data '!$F:$H, 3, FALSE), "$0.00")</f>
        <v>0</v>
      </c>
      <c r="I238" s="61">
        <f>IF(Table2[[#This Row],[TAXABLE AMOUNT]]= "Discontinued", H238, G238+H238)</f>
        <v>0</v>
      </c>
      <c r="J238" s="62">
        <v>1.4999999999999999E-2</v>
      </c>
      <c r="K238" s="63">
        <f t="shared" si="5"/>
        <v>0</v>
      </c>
      <c r="L238" s="232"/>
      <c r="M238" s="232"/>
      <c r="N238" s="232"/>
      <c r="O238" s="232"/>
      <c r="P238" s="20" t="s">
        <v>402</v>
      </c>
      <c r="Q238" s="20" t="s">
        <v>584</v>
      </c>
      <c r="R238" s="19"/>
    </row>
    <row r="239" spans="1:18" s="4" customFormat="1" ht="18" customHeight="1" x14ac:dyDescent="0.2">
      <c r="A239" s="231"/>
      <c r="B239" s="231"/>
      <c r="C239" s="231"/>
      <c r="D239" s="56" t="s">
        <v>401</v>
      </c>
      <c r="E239" s="57"/>
      <c r="F239" s="58">
        <v>880</v>
      </c>
      <c r="G239" s="59">
        <f>IFERROR(VLOOKUP(Table2[[#This Row],[CITY CODE]],'Sales &amp; Purchases Data '!$F:$H, 2, FALSE), "$0.00")</f>
        <v>0</v>
      </c>
      <c r="H239" s="60">
        <f>IFERROR(VLOOKUP(Table2[[#This Row],[CITY CODE]],'Sales &amp; Purchases Data '!$F:$H, 3, FALSE), "$0.00")</f>
        <v>0</v>
      </c>
      <c r="I239" s="61">
        <f>IF(Table2[[#This Row],[TAXABLE AMOUNT]]= "Discontinued", H239, G239+H239)</f>
        <v>0</v>
      </c>
      <c r="J239" s="62">
        <v>1.4999999999999999E-2</v>
      </c>
      <c r="K239" s="63">
        <f t="shared" si="5"/>
        <v>0</v>
      </c>
      <c r="L239" s="232"/>
      <c r="M239" s="232"/>
      <c r="N239" s="232"/>
      <c r="O239" s="232"/>
      <c r="P239" s="20" t="s">
        <v>402</v>
      </c>
      <c r="Q239" s="20" t="s">
        <v>403</v>
      </c>
      <c r="R239" s="19"/>
    </row>
    <row r="240" spans="1:18" s="4" customFormat="1" ht="18" customHeight="1" x14ac:dyDescent="0.2">
      <c r="A240" s="231"/>
      <c r="B240" s="231"/>
      <c r="C240" s="231"/>
      <c r="D240" s="56" t="s">
        <v>214</v>
      </c>
      <c r="E240" s="57"/>
      <c r="F240" s="58">
        <v>882</v>
      </c>
      <c r="G240" s="59">
        <f>IFERROR(VLOOKUP(Table2[[#This Row],[CITY CODE]],'Sales &amp; Purchases Data '!$F:$H, 2, FALSE), "$0.00")</f>
        <v>0</v>
      </c>
      <c r="H240" s="60">
        <f>IFERROR(VLOOKUP(Table2[[#This Row],[CITY CODE]],'Sales &amp; Purchases Data '!$F:$H, 3, FALSE), "$0.00")</f>
        <v>0</v>
      </c>
      <c r="I240" s="61">
        <f>IF(Table2[[#This Row],[TAXABLE AMOUNT]]= "Discontinued", H240, G240+H240)</f>
        <v>0</v>
      </c>
      <c r="J240" s="62">
        <v>1.4999999999999999E-2</v>
      </c>
      <c r="K240" s="63">
        <f t="shared" si="5"/>
        <v>0</v>
      </c>
      <c r="L240" s="232"/>
      <c r="M240" s="232"/>
      <c r="N240" s="232"/>
      <c r="O240" s="232"/>
      <c r="P240" s="20">
        <v>36</v>
      </c>
      <c r="Q240" s="20" t="s">
        <v>404</v>
      </c>
      <c r="R240" s="19"/>
    </row>
    <row r="241" spans="1:18" s="4" customFormat="1" ht="18" customHeight="1" x14ac:dyDescent="0.2">
      <c r="A241" s="231"/>
      <c r="B241" s="231"/>
      <c r="C241" s="231"/>
      <c r="D241" s="56" t="s">
        <v>405</v>
      </c>
      <c r="E241" s="57"/>
      <c r="F241" s="58">
        <v>884</v>
      </c>
      <c r="G241" s="59">
        <f>IFERROR(VLOOKUP(Table2[[#This Row],[CITY CODE]],'Sales &amp; Purchases Data '!$F:$H, 2, FALSE), "$0.00")</f>
        <v>0</v>
      </c>
      <c r="H241" s="60">
        <f>IFERROR(VLOOKUP(Table2[[#This Row],[CITY CODE]],'Sales &amp; Purchases Data '!$F:$H, 3, FALSE), "$0.00")</f>
        <v>0</v>
      </c>
      <c r="I241" s="61">
        <f>IF(Table2[[#This Row],[TAXABLE AMOUNT]]= "Discontinued", H241, G241+H241)</f>
        <v>0</v>
      </c>
      <c r="J241" s="62">
        <v>1.4999999999999999E-2</v>
      </c>
      <c r="K241" s="63">
        <f t="shared" si="5"/>
        <v>0</v>
      </c>
      <c r="L241" s="232"/>
      <c r="M241" s="232"/>
      <c r="N241" s="232"/>
      <c r="O241" s="232"/>
      <c r="P241" s="20" t="s">
        <v>402</v>
      </c>
      <c r="Q241" s="20" t="s">
        <v>406</v>
      </c>
      <c r="R241" s="19"/>
    </row>
    <row r="242" spans="1:18" s="4" customFormat="1" ht="18" customHeight="1" x14ac:dyDescent="0.2">
      <c r="A242" s="231"/>
      <c r="B242" s="231"/>
      <c r="C242" s="231"/>
      <c r="D242" s="56" t="s">
        <v>295</v>
      </c>
      <c r="E242" s="57"/>
      <c r="F242" s="58">
        <v>530</v>
      </c>
      <c r="G242" s="59">
        <f>IFERROR(VLOOKUP(Table2[[#This Row],[CITY CODE]],'Sales &amp; Purchases Data '!$F:$H, 2, FALSE), "$0.00")</f>
        <v>0</v>
      </c>
      <c r="H242" s="60">
        <f>IFERROR(VLOOKUP(Table2[[#This Row],[CITY CODE]],'Sales &amp; Purchases Data '!$F:$H, 3, FALSE), "$0.00")</f>
        <v>0</v>
      </c>
      <c r="I242" s="61">
        <f>IF(Table2[[#This Row],[TAXABLE AMOUNT]]= "Discontinued", H242, G242+H242)</f>
        <v>0</v>
      </c>
      <c r="J242" s="62">
        <v>1.4999999999999999E-2</v>
      </c>
      <c r="K242" s="63">
        <f t="shared" si="5"/>
        <v>0</v>
      </c>
      <c r="L242" s="232"/>
      <c r="M242" s="232"/>
      <c r="N242" s="232"/>
      <c r="O242" s="232"/>
      <c r="P242" s="20">
        <v>36</v>
      </c>
      <c r="Q242" s="20">
        <v>36077530</v>
      </c>
      <c r="R242" s="19"/>
    </row>
    <row r="243" spans="1:18" s="4" customFormat="1" ht="18" customHeight="1" x14ac:dyDescent="0.2">
      <c r="A243" s="231"/>
      <c r="B243" s="231"/>
      <c r="C243" s="231"/>
      <c r="D243" s="67" t="s">
        <v>18</v>
      </c>
      <c r="E243" s="80"/>
      <c r="F243" s="81">
        <v>13</v>
      </c>
      <c r="G243" s="59">
        <f>IFERROR(VLOOKUP(Table2[[#This Row],[CITY CODE]],'Sales &amp; Purchases Data '!$F:$H, 2, FALSE), "$0.00")</f>
        <v>0</v>
      </c>
      <c r="H243" s="60">
        <f>IFERROR(VLOOKUP(Table2[[#This Row],[CITY CODE]],'Sales &amp; Purchases Data '!$F:$H, 3, FALSE), "$0.00")</f>
        <v>0</v>
      </c>
      <c r="I243" s="61">
        <f>IF(Table2[[#This Row],[TAXABLE AMOUNT]]= "Discontinued", H243, G243+H243)</f>
        <v>0</v>
      </c>
      <c r="J243" s="62">
        <v>5.0000000000000001E-3</v>
      </c>
      <c r="K243" s="63">
        <f t="shared" si="5"/>
        <v>0</v>
      </c>
      <c r="L243" s="232"/>
      <c r="M243" s="232"/>
      <c r="N243" s="232"/>
      <c r="O243" s="232"/>
      <c r="P243" s="20">
        <v>37</v>
      </c>
      <c r="Q243" s="20">
        <v>37998013</v>
      </c>
      <c r="R243" s="19"/>
    </row>
    <row r="244" spans="1:18" s="4" customFormat="1" ht="18" customHeight="1" x14ac:dyDescent="0.2">
      <c r="A244" s="231"/>
      <c r="B244" s="231"/>
      <c r="C244" s="231"/>
      <c r="D244" s="56" t="s">
        <v>215</v>
      </c>
      <c r="E244" s="57"/>
      <c r="F244" s="58">
        <v>644</v>
      </c>
      <c r="G244" s="59">
        <f>IFERROR(VLOOKUP(Table2[[#This Row],[CITY CODE]],'Sales &amp; Purchases Data '!$F:$H, 2, FALSE), "$0.00")</f>
        <v>0</v>
      </c>
      <c r="H244" s="60">
        <f>IFERROR(VLOOKUP(Table2[[#This Row],[CITY CODE]],'Sales &amp; Purchases Data '!$F:$H, 3, FALSE), "$0.00")</f>
        <v>0</v>
      </c>
      <c r="I244" s="61">
        <f>IF(Table2[[#This Row],[TAXABLE AMOUNT]]= "Discontinued", H244, G244+H244)</f>
        <v>0</v>
      </c>
      <c r="J244" s="62">
        <v>1.4999999999999999E-2</v>
      </c>
      <c r="K244" s="63">
        <f t="shared" si="5"/>
        <v>0</v>
      </c>
      <c r="L244" s="232"/>
      <c r="M244" s="232"/>
      <c r="N244" s="232"/>
      <c r="O244" s="232"/>
      <c r="P244" s="20">
        <v>37</v>
      </c>
      <c r="Q244" s="20">
        <v>37001644</v>
      </c>
      <c r="R244" s="19"/>
    </row>
    <row r="245" spans="1:18" s="4" customFormat="1" ht="18" customHeight="1" x14ac:dyDescent="0.2">
      <c r="A245" s="231"/>
      <c r="B245" s="231"/>
      <c r="C245" s="231"/>
      <c r="D245" s="56" t="s">
        <v>216</v>
      </c>
      <c r="E245" s="57"/>
      <c r="F245" s="58">
        <v>534</v>
      </c>
      <c r="G245" s="59">
        <f>IFERROR(VLOOKUP(Table2[[#This Row],[CITY CODE]],'Sales &amp; Purchases Data '!$F:$H, 2, FALSE), "$0.00")</f>
        <v>0</v>
      </c>
      <c r="H245" s="60">
        <f>IFERROR(VLOOKUP(Table2[[#This Row],[CITY CODE]],'Sales &amp; Purchases Data '!$F:$H, 3, FALSE), "$0.00")</f>
        <v>0</v>
      </c>
      <c r="I245" s="61">
        <f>IF(Table2[[#This Row],[TAXABLE AMOUNT]]= "Discontinued", H245, G245+H245)</f>
        <v>0</v>
      </c>
      <c r="J245" s="62">
        <v>1.4999999999999999E-2</v>
      </c>
      <c r="K245" s="63">
        <f t="shared" si="5"/>
        <v>0</v>
      </c>
      <c r="L245" s="232"/>
      <c r="M245" s="232"/>
      <c r="N245" s="232"/>
      <c r="O245" s="232"/>
      <c r="P245" s="20">
        <v>37</v>
      </c>
      <c r="Q245" s="20">
        <v>37010534</v>
      </c>
      <c r="R245" s="19"/>
    </row>
    <row r="246" spans="1:18" s="4" customFormat="1" ht="18" customHeight="1" x14ac:dyDescent="0.2">
      <c r="A246" s="231"/>
      <c r="B246" s="231"/>
      <c r="C246" s="231"/>
      <c r="D246" s="56" t="s">
        <v>217</v>
      </c>
      <c r="E246" s="57"/>
      <c r="F246" s="58">
        <v>431</v>
      </c>
      <c r="G246" s="59">
        <f>IFERROR(VLOOKUP(Table2[[#This Row],[CITY CODE]],'Sales &amp; Purchases Data '!$F:$H, 2, FALSE), "$0.00")</f>
        <v>0</v>
      </c>
      <c r="H246" s="60">
        <f>IFERROR(VLOOKUP(Table2[[#This Row],[CITY CODE]],'Sales &amp; Purchases Data '!$F:$H, 3, FALSE), "$0.00")</f>
        <v>0</v>
      </c>
      <c r="I246" s="61">
        <f>IF(Table2[[#This Row],[TAXABLE AMOUNT]]= "Discontinued", H246, G246+H246)</f>
        <v>0</v>
      </c>
      <c r="J246" s="76">
        <v>0.01</v>
      </c>
      <c r="K246" s="63">
        <f t="shared" si="5"/>
        <v>0</v>
      </c>
      <c r="L246" s="232"/>
      <c r="M246" s="232"/>
      <c r="N246" s="232"/>
      <c r="O246" s="232"/>
      <c r="P246" s="20">
        <v>37</v>
      </c>
      <c r="Q246" s="20">
        <v>37003431</v>
      </c>
      <c r="R246" s="19"/>
    </row>
    <row r="247" spans="1:18" s="4" customFormat="1" ht="18" customHeight="1" x14ac:dyDescent="0.2">
      <c r="A247" s="231"/>
      <c r="B247" s="231"/>
      <c r="C247" s="231"/>
      <c r="D247" s="56" t="s">
        <v>407</v>
      </c>
      <c r="E247" s="57"/>
      <c r="F247" s="58">
        <v>886</v>
      </c>
      <c r="G247" s="59">
        <f>IFERROR(VLOOKUP(Table2[[#This Row],[CITY CODE]],'Sales &amp; Purchases Data '!$F:$H, 2, FALSE), "$0.00")</f>
        <v>0</v>
      </c>
      <c r="H247" s="60">
        <f>IFERROR(VLOOKUP(Table2[[#This Row],[CITY CODE]],'Sales &amp; Purchases Data '!$F:$H, 3, FALSE), "$0.00")</f>
        <v>0</v>
      </c>
      <c r="I247" s="61">
        <f>IF(Table2[[#This Row],[TAXABLE AMOUNT]]= "Discontinued", H247, G247+H247)</f>
        <v>0</v>
      </c>
      <c r="J247" s="62">
        <v>1.4999999999999999E-2</v>
      </c>
      <c r="K247" s="63">
        <f t="shared" si="5"/>
        <v>0</v>
      </c>
      <c r="L247" s="232"/>
      <c r="M247" s="232"/>
      <c r="N247" s="232"/>
      <c r="O247" s="232"/>
      <c r="P247" s="20" t="s">
        <v>408</v>
      </c>
      <c r="Q247" s="20" t="s">
        <v>409</v>
      </c>
      <c r="R247" s="19"/>
    </row>
    <row r="248" spans="1:18" s="4" customFormat="1" ht="18" customHeight="1" x14ac:dyDescent="0.2">
      <c r="A248" s="231"/>
      <c r="B248" s="231"/>
      <c r="C248" s="231"/>
      <c r="D248" s="56" t="s">
        <v>218</v>
      </c>
      <c r="E248" s="57"/>
      <c r="F248" s="58">
        <v>210</v>
      </c>
      <c r="G248" s="59">
        <f>IFERROR(VLOOKUP(Table2[[#This Row],[CITY CODE]],'Sales &amp; Purchases Data '!$F:$H, 2, FALSE), "$0.00")</f>
        <v>0</v>
      </c>
      <c r="H248" s="60">
        <f>IFERROR(VLOOKUP(Table2[[#This Row],[CITY CODE]],'Sales &amp; Purchases Data '!$F:$H, 3, FALSE), "$0.00")</f>
        <v>0</v>
      </c>
      <c r="I248" s="61">
        <f>IF(Table2[[#This Row],[TAXABLE AMOUNT]]= "Discontinued", H248, G248+H248)</f>
        <v>0</v>
      </c>
      <c r="J248" s="64">
        <v>1.2500000000000001E-2</v>
      </c>
      <c r="K248" s="63">
        <f t="shared" si="5"/>
        <v>0</v>
      </c>
      <c r="L248" s="232"/>
      <c r="M248" s="232"/>
      <c r="N248" s="232"/>
      <c r="O248" s="232"/>
      <c r="P248" s="20">
        <v>37</v>
      </c>
      <c r="Q248" s="20">
        <v>37005210</v>
      </c>
      <c r="R248" s="19"/>
    </row>
    <row r="249" spans="1:18" s="4" customFormat="1" ht="18" customHeight="1" x14ac:dyDescent="0.2">
      <c r="A249" s="231"/>
      <c r="B249" s="231"/>
      <c r="C249" s="231"/>
      <c r="D249" s="56" t="s">
        <v>219</v>
      </c>
      <c r="E249" s="57"/>
      <c r="F249" s="58">
        <v>137</v>
      </c>
      <c r="G249" s="59">
        <f>IFERROR(VLOOKUP(Table2[[#This Row],[CITY CODE]],'Sales &amp; Purchases Data '!$F:$H, 2, FALSE), "$0.00")</f>
        <v>0</v>
      </c>
      <c r="H249" s="60">
        <f>IFERROR(VLOOKUP(Table2[[#This Row],[CITY CODE]],'Sales &amp; Purchases Data '!$F:$H, 3, FALSE), "$0.00")</f>
        <v>0</v>
      </c>
      <c r="I249" s="61">
        <f>IF(Table2[[#This Row],[TAXABLE AMOUNT]]= "Discontinued", H249, G249+H249)</f>
        <v>0</v>
      </c>
      <c r="J249" s="62">
        <v>1.4999999999999999E-2</v>
      </c>
      <c r="K249" s="63">
        <f t="shared" si="5"/>
        <v>0</v>
      </c>
      <c r="L249" s="232"/>
      <c r="M249" s="232"/>
      <c r="N249" s="232"/>
      <c r="O249" s="232"/>
      <c r="P249" s="20">
        <v>37</v>
      </c>
      <c r="Q249" s="20">
        <v>37006137</v>
      </c>
      <c r="R249" s="19"/>
    </row>
    <row r="250" spans="1:18" s="4" customFormat="1" ht="18" customHeight="1" x14ac:dyDescent="0.2">
      <c r="A250" s="231"/>
      <c r="B250" s="231"/>
      <c r="C250" s="231"/>
      <c r="D250" s="56" t="s">
        <v>220</v>
      </c>
      <c r="E250" s="57"/>
      <c r="F250" s="58">
        <v>712</v>
      </c>
      <c r="G250" s="59">
        <f>IFERROR(VLOOKUP(Table2[[#This Row],[CITY CODE]],'Sales &amp; Purchases Data '!$F:$H, 2, FALSE), "$0.00")</f>
        <v>0</v>
      </c>
      <c r="H250" s="60">
        <f>IFERROR(VLOOKUP(Table2[[#This Row],[CITY CODE]],'Sales &amp; Purchases Data '!$F:$H, 3, FALSE), "$0.00")</f>
        <v>0</v>
      </c>
      <c r="I250" s="61">
        <f>IF(Table2[[#This Row],[TAXABLE AMOUNT]]= "Discontinued", H250, G250+H250)</f>
        <v>0</v>
      </c>
      <c r="J250" s="76">
        <v>0.01</v>
      </c>
      <c r="K250" s="63">
        <f t="shared" si="5"/>
        <v>0</v>
      </c>
      <c r="L250" s="232"/>
      <c r="M250" s="232"/>
      <c r="N250" s="232"/>
      <c r="O250" s="232"/>
      <c r="P250" s="20">
        <v>37</v>
      </c>
      <c r="Q250" s="20">
        <v>37007712</v>
      </c>
      <c r="R250" s="19"/>
    </row>
    <row r="251" spans="1:18" s="4" customFormat="1" ht="18" customHeight="1" x14ac:dyDescent="0.2">
      <c r="A251" s="231"/>
      <c r="B251" s="231"/>
      <c r="C251" s="231"/>
      <c r="D251" s="56" t="s">
        <v>585</v>
      </c>
      <c r="E251" s="57">
        <v>45017</v>
      </c>
      <c r="F251" s="58" t="s">
        <v>586</v>
      </c>
      <c r="G251" s="59">
        <f>IFERROR(VLOOKUP(Table2[[#This Row],[CITY CODE]],'Sales &amp; Purchases Data '!$F:$H, 2, FALSE), "$0.00")</f>
        <v>0</v>
      </c>
      <c r="H251" s="60">
        <f>IFERROR(VLOOKUP(Table2[[#This Row],[CITY CODE]],'Sales &amp; Purchases Data '!$F:$H, 3, FALSE), "$0.00")</f>
        <v>0</v>
      </c>
      <c r="I251" s="61">
        <f>IF(Table2[[#This Row],[TAXABLE AMOUNT]]= "Discontinued", H251, G251+H251)</f>
        <v>0</v>
      </c>
      <c r="J251" s="62">
        <v>1.4999999999999999E-2</v>
      </c>
      <c r="K251" s="63">
        <f t="shared" si="5"/>
        <v>0</v>
      </c>
      <c r="L251" s="232"/>
      <c r="M251" s="232"/>
      <c r="N251" s="232"/>
      <c r="O251" s="232"/>
      <c r="P251" s="20" t="s">
        <v>408</v>
      </c>
      <c r="Q251" s="20" t="s">
        <v>587</v>
      </c>
      <c r="R251" s="19"/>
    </row>
    <row r="252" spans="1:18" s="4" customFormat="1" ht="18" customHeight="1" x14ac:dyDescent="0.2">
      <c r="A252" s="231"/>
      <c r="B252" s="231"/>
      <c r="C252" s="231"/>
      <c r="D252" s="56" t="s">
        <v>221</v>
      </c>
      <c r="E252" s="57"/>
      <c r="F252" s="58">
        <v>151</v>
      </c>
      <c r="G252" s="59">
        <f>IFERROR(VLOOKUP(Table2[[#This Row],[CITY CODE]],'Sales &amp; Purchases Data '!$F:$H, 2, FALSE), "$0.00")</f>
        <v>0</v>
      </c>
      <c r="H252" s="60">
        <f>IFERROR(VLOOKUP(Table2[[#This Row],[CITY CODE]],'Sales &amp; Purchases Data '!$F:$H, 3, FALSE), "$0.00")</f>
        <v>0</v>
      </c>
      <c r="I252" s="61">
        <f>IF(Table2[[#This Row],[TAXABLE AMOUNT]]= "Discontinued", H252, G252+H252)</f>
        <v>0</v>
      </c>
      <c r="J252" s="76">
        <v>0.01</v>
      </c>
      <c r="K252" s="63">
        <f t="shared" si="5"/>
        <v>0</v>
      </c>
      <c r="L252" s="232"/>
      <c r="M252" s="232"/>
      <c r="N252" s="232"/>
      <c r="O252" s="232"/>
      <c r="P252" s="20">
        <v>37</v>
      </c>
      <c r="Q252" s="20">
        <v>37095151</v>
      </c>
      <c r="R252" s="19"/>
    </row>
    <row r="253" spans="1:18" s="4" customFormat="1" ht="18" customHeight="1" x14ac:dyDescent="0.2">
      <c r="A253" s="231"/>
      <c r="B253" s="231"/>
      <c r="C253" s="231"/>
      <c r="D253" s="67" t="s">
        <v>19</v>
      </c>
      <c r="E253" s="57"/>
      <c r="F253" s="81">
        <v>940</v>
      </c>
      <c r="G253" s="59">
        <f>IFERROR(VLOOKUP(Table2[[#This Row],[CITY CODE]],'Sales &amp; Purchases Data '!$F:$H, 2, FALSE), "$0.00")</f>
        <v>0</v>
      </c>
      <c r="H253" s="60">
        <f>IFERROR(VLOOKUP(Table2[[#This Row],[CITY CODE]],'Sales &amp; Purchases Data '!$F:$H, 3, FALSE), "$0.00")</f>
        <v>0</v>
      </c>
      <c r="I253" s="61">
        <f>IF(Table2[[#This Row],[TAXABLE AMOUNT]]= "Discontinued", H253, G253+H253)</f>
        <v>0</v>
      </c>
      <c r="J253" s="85">
        <v>1.375E-2</v>
      </c>
      <c r="K253" s="63">
        <f t="shared" si="5"/>
        <v>0</v>
      </c>
      <c r="L253" s="232"/>
      <c r="M253" s="232"/>
      <c r="N253" s="232"/>
      <c r="O253" s="232"/>
      <c r="P253" s="20">
        <v>38</v>
      </c>
      <c r="Q253" s="20" t="s">
        <v>437</v>
      </c>
      <c r="R253" s="19"/>
    </row>
    <row r="254" spans="1:18" s="4" customFormat="1" ht="18" customHeight="1" x14ac:dyDescent="0.2">
      <c r="A254" s="231"/>
      <c r="B254" s="231"/>
      <c r="C254" s="231"/>
      <c r="D254" s="67" t="s">
        <v>20</v>
      </c>
      <c r="E254" s="80"/>
      <c r="F254" s="81">
        <v>38</v>
      </c>
      <c r="G254" s="59">
        <f>IFERROR(VLOOKUP(Table2[[#This Row],[CITY CODE]],'Sales &amp; Purchases Data '!$F:$H, 2, FALSE), "$0.00")</f>
        <v>0</v>
      </c>
      <c r="H254" s="60">
        <f>IFERROR(VLOOKUP(Table2[[#This Row],[CITY CODE]],'Sales &amp; Purchases Data '!$F:$H, 3, FALSE), "$0.00")</f>
        <v>0</v>
      </c>
      <c r="I254" s="61">
        <f>IF(Table2[[#This Row],[TAXABLE AMOUNT]]= "Discontinued", H254, G254+H254)</f>
        <v>0</v>
      </c>
      <c r="J254" s="62">
        <v>5.0000000000000001E-3</v>
      </c>
      <c r="K254" s="63">
        <f t="shared" si="5"/>
        <v>0</v>
      </c>
      <c r="L254" s="232"/>
      <c r="M254" s="232"/>
      <c r="N254" s="232"/>
      <c r="O254" s="232"/>
      <c r="P254" s="20">
        <v>39</v>
      </c>
      <c r="Q254" s="20">
        <v>39998038</v>
      </c>
      <c r="R254" s="19"/>
    </row>
    <row r="255" spans="1:18" s="4" customFormat="1" ht="18" customHeight="1" x14ac:dyDescent="0.2">
      <c r="A255" s="231"/>
      <c r="B255" s="231"/>
      <c r="C255" s="231"/>
      <c r="D255" s="56" t="s">
        <v>222</v>
      </c>
      <c r="E255" s="57"/>
      <c r="F255" s="58">
        <v>324</v>
      </c>
      <c r="G255" s="59">
        <f>IFERROR(VLOOKUP(Table2[[#This Row],[CITY CODE]],'Sales &amp; Purchases Data '!$F:$H, 2, FALSE), "$0.00")</f>
        <v>0</v>
      </c>
      <c r="H255" s="60">
        <f>IFERROR(VLOOKUP(Table2[[#This Row],[CITY CODE]],'Sales &amp; Purchases Data '!$F:$H, 3, FALSE), "$0.00")</f>
        <v>0</v>
      </c>
      <c r="I255" s="61">
        <f>IF(Table2[[#This Row],[TAXABLE AMOUNT]]= "Discontinued", H255, G255+H255)</f>
        <v>0</v>
      </c>
      <c r="J255" s="62">
        <v>1.4999999999999999E-2</v>
      </c>
      <c r="K255" s="63">
        <f t="shared" si="5"/>
        <v>0</v>
      </c>
      <c r="L255" s="232"/>
      <c r="M255" s="232"/>
      <c r="N255" s="232"/>
      <c r="O255" s="232"/>
      <c r="P255" s="20">
        <v>39</v>
      </c>
      <c r="Q255" s="20">
        <v>39006324</v>
      </c>
      <c r="R255" s="19"/>
    </row>
    <row r="256" spans="1:18" s="4" customFormat="1" ht="18" customHeight="1" x14ac:dyDescent="0.2">
      <c r="A256" s="231"/>
      <c r="B256" s="231"/>
      <c r="C256" s="231"/>
      <c r="D256" s="56" t="s">
        <v>223</v>
      </c>
      <c r="E256" s="57"/>
      <c r="F256" s="58">
        <v>714</v>
      </c>
      <c r="G256" s="59">
        <f>IFERROR(VLOOKUP(Table2[[#This Row],[CITY CODE]],'Sales &amp; Purchases Data '!$F:$H, 2, FALSE), "$0.00")</f>
        <v>0</v>
      </c>
      <c r="H256" s="60">
        <f>IFERROR(VLOOKUP(Table2[[#This Row],[CITY CODE]],'Sales &amp; Purchases Data '!$F:$H, 3, FALSE), "$0.00")</f>
        <v>0</v>
      </c>
      <c r="I256" s="61">
        <f>IF(Table2[[#This Row],[TAXABLE AMOUNT]]= "Discontinued", H256, G256+H256)</f>
        <v>0</v>
      </c>
      <c r="J256" s="76">
        <v>0.01</v>
      </c>
      <c r="K256" s="63">
        <f t="shared" si="5"/>
        <v>0</v>
      </c>
      <c r="L256" s="232"/>
      <c r="M256" s="232"/>
      <c r="N256" s="232"/>
      <c r="O256" s="232"/>
      <c r="P256" s="20">
        <v>39</v>
      </c>
      <c r="Q256" s="20">
        <v>39001714</v>
      </c>
      <c r="R256" s="19"/>
    </row>
    <row r="257" spans="1:18" s="4" customFormat="1" ht="18" customHeight="1" x14ac:dyDescent="0.2">
      <c r="A257" s="231"/>
      <c r="B257" s="231"/>
      <c r="C257" s="231"/>
      <c r="D257" s="56" t="s">
        <v>224</v>
      </c>
      <c r="E257" s="57"/>
      <c r="F257" s="58">
        <v>153</v>
      </c>
      <c r="G257" s="59">
        <f>IFERROR(VLOOKUP(Table2[[#This Row],[CITY CODE]],'Sales &amp; Purchases Data '!$F:$H, 2, FALSE), "$0.00")</f>
        <v>0</v>
      </c>
      <c r="H257" s="60">
        <f>IFERROR(VLOOKUP(Table2[[#This Row],[CITY CODE]],'Sales &amp; Purchases Data '!$F:$H, 3, FALSE), "$0.00")</f>
        <v>0</v>
      </c>
      <c r="I257" s="61">
        <f>IF(Table2[[#This Row],[TAXABLE AMOUNT]]= "Discontinued", H257, G257+H257)</f>
        <v>0</v>
      </c>
      <c r="J257" s="76">
        <v>0.01</v>
      </c>
      <c r="K257" s="63">
        <f t="shared" si="5"/>
        <v>0</v>
      </c>
      <c r="L257" s="232"/>
      <c r="M257" s="232"/>
      <c r="N257" s="232"/>
      <c r="O257" s="232"/>
      <c r="P257" s="20">
        <v>39</v>
      </c>
      <c r="Q257" s="20">
        <v>39002153</v>
      </c>
      <c r="R257" s="19"/>
    </row>
    <row r="258" spans="1:18" s="4" customFormat="1" ht="18" customHeight="1" x14ac:dyDescent="0.2">
      <c r="A258" s="231"/>
      <c r="B258" s="231"/>
      <c r="C258" s="231"/>
      <c r="D258" s="56" t="s">
        <v>225</v>
      </c>
      <c r="E258" s="57"/>
      <c r="F258" s="58">
        <v>538</v>
      </c>
      <c r="G258" s="59">
        <f>IFERROR(VLOOKUP(Table2[[#This Row],[CITY CODE]],'Sales &amp; Purchases Data '!$F:$H, 2, FALSE), "$0.00")</f>
        <v>0</v>
      </c>
      <c r="H258" s="60">
        <f>IFERROR(VLOOKUP(Table2[[#This Row],[CITY CODE]],'Sales &amp; Purchases Data '!$F:$H, 3, FALSE), "$0.00")</f>
        <v>0</v>
      </c>
      <c r="I258" s="61">
        <f>IF(Table2[[#This Row],[TAXABLE AMOUNT]]= "Discontinued", H258, G258+H258)</f>
        <v>0</v>
      </c>
      <c r="J258" s="64">
        <v>1.7500000000000002E-2</v>
      </c>
      <c r="K258" s="63">
        <f t="shared" si="5"/>
        <v>0</v>
      </c>
      <c r="L258" s="232"/>
      <c r="M258" s="232"/>
      <c r="N258" s="232"/>
      <c r="O258" s="232"/>
      <c r="P258" s="20">
        <v>39</v>
      </c>
      <c r="Q258" s="20">
        <v>39060538</v>
      </c>
      <c r="R258" s="19"/>
    </row>
    <row r="259" spans="1:18" s="4" customFormat="1" ht="18" customHeight="1" x14ac:dyDescent="0.2">
      <c r="A259" s="231"/>
      <c r="B259" s="231"/>
      <c r="C259" s="231"/>
      <c r="D259" s="56" t="s">
        <v>226</v>
      </c>
      <c r="E259" s="57"/>
      <c r="F259" s="58">
        <v>536</v>
      </c>
      <c r="G259" s="59">
        <f>IFERROR(VLOOKUP(Table2[[#This Row],[CITY CODE]],'Sales &amp; Purchases Data '!$F:$H, 2, FALSE), "$0.00")</f>
        <v>0</v>
      </c>
      <c r="H259" s="60">
        <f>IFERROR(VLOOKUP(Table2[[#This Row],[CITY CODE]],'Sales &amp; Purchases Data '!$F:$H, 3, FALSE), "$0.00")</f>
        <v>0</v>
      </c>
      <c r="I259" s="61">
        <f>IF(Table2[[#This Row],[TAXABLE AMOUNT]]= "Discontinued", H259, G259+H259)</f>
        <v>0</v>
      </c>
      <c r="J259" s="76">
        <v>0.01</v>
      </c>
      <c r="K259" s="63">
        <f t="shared" ref="K259:K315" si="6">I259*J259</f>
        <v>0</v>
      </c>
      <c r="L259" s="232"/>
      <c r="M259" s="232"/>
      <c r="N259" s="232"/>
      <c r="O259" s="232"/>
      <c r="P259" s="20">
        <v>39</v>
      </c>
      <c r="Q259" s="20">
        <v>39003536</v>
      </c>
      <c r="R259" s="19"/>
    </row>
    <row r="260" spans="1:18" s="4" customFormat="1" ht="18" customHeight="1" x14ac:dyDescent="0.2">
      <c r="A260" s="231"/>
      <c r="B260" s="231"/>
      <c r="C260" s="231"/>
      <c r="D260" s="82" t="s">
        <v>63</v>
      </c>
      <c r="E260" s="83"/>
      <c r="F260" s="69"/>
      <c r="G260" s="70"/>
      <c r="H260" s="71"/>
      <c r="I260" s="70"/>
      <c r="J260" s="72"/>
      <c r="K260" s="73"/>
      <c r="L260" s="232"/>
      <c r="M260" s="232"/>
      <c r="N260" s="232"/>
      <c r="O260" s="232"/>
      <c r="P260" s="20"/>
      <c r="Q260" s="20"/>
      <c r="R260" s="19"/>
    </row>
    <row r="261" spans="1:18" s="4" customFormat="1" ht="18" customHeight="1" x14ac:dyDescent="0.2">
      <c r="A261" s="231"/>
      <c r="B261" s="231"/>
      <c r="C261" s="231"/>
      <c r="D261" s="84" t="s">
        <v>227</v>
      </c>
      <c r="E261" s="57"/>
      <c r="F261" s="58">
        <v>154</v>
      </c>
      <c r="G261" s="59">
        <f>IFERROR(VLOOKUP(Table2[[#This Row],[CITY CODE]],'Sales &amp; Purchases Data '!$F:$H, 2, FALSE), "$0.00")</f>
        <v>0</v>
      </c>
      <c r="H261" s="60">
        <f>IFERROR(VLOOKUP(Table2[[#This Row],[CITY CODE]],'Sales &amp; Purchases Data '!$F:$H, 3, FALSE), "$0.00")</f>
        <v>0</v>
      </c>
      <c r="I261" s="61">
        <f>IF(Table2[[#This Row],[TAXABLE AMOUNT]]= "Discontinued", H261, G261+H261)</f>
        <v>0</v>
      </c>
      <c r="J261" s="62">
        <v>5.0000000000000001E-3</v>
      </c>
      <c r="K261" s="63">
        <f t="shared" si="6"/>
        <v>0</v>
      </c>
      <c r="L261" s="232"/>
      <c r="M261" s="232"/>
      <c r="N261" s="232"/>
      <c r="O261" s="232"/>
      <c r="P261" s="20">
        <v>40</v>
      </c>
      <c r="Q261" s="20">
        <v>40021154</v>
      </c>
      <c r="R261" s="19"/>
    </row>
    <row r="262" spans="1:18" s="4" customFormat="1" ht="18" customHeight="1" x14ac:dyDescent="0.2">
      <c r="A262" s="231"/>
      <c r="B262" s="231"/>
      <c r="C262" s="231"/>
      <c r="D262" s="56" t="s">
        <v>228</v>
      </c>
      <c r="E262" s="57"/>
      <c r="F262" s="58">
        <v>888</v>
      </c>
      <c r="G262" s="59">
        <f>IFERROR(VLOOKUP(Table2[[#This Row],[CITY CODE]],'Sales &amp; Purchases Data '!$F:$H, 2, FALSE), "$0.00")</f>
        <v>0</v>
      </c>
      <c r="H262" s="60">
        <f>IFERROR(VLOOKUP(Table2[[#This Row],[CITY CODE]],'Sales &amp; Purchases Data '!$F:$H, 3, FALSE), "$0.00")</f>
        <v>0</v>
      </c>
      <c r="I262" s="61">
        <f>IF(Table2[[#This Row],[TAXABLE AMOUNT]]= "Discontinued", H262, G262+H262)</f>
        <v>0</v>
      </c>
      <c r="J262" s="62">
        <v>1.4999999999999999E-2</v>
      </c>
      <c r="K262" s="63">
        <f t="shared" si="6"/>
        <v>0</v>
      </c>
      <c r="L262" s="232"/>
      <c r="M262" s="232"/>
      <c r="N262" s="232"/>
      <c r="O262" s="232"/>
      <c r="P262" s="20">
        <v>40</v>
      </c>
      <c r="Q262" s="20" t="s">
        <v>410</v>
      </c>
      <c r="R262" s="19"/>
    </row>
    <row r="263" spans="1:18" s="4" customFormat="1" ht="18" customHeight="1" x14ac:dyDescent="0.2">
      <c r="A263" s="231"/>
      <c r="B263" s="231"/>
      <c r="C263" s="231"/>
      <c r="D263" s="56" t="s">
        <v>229</v>
      </c>
      <c r="E263" s="57"/>
      <c r="F263" s="58">
        <v>925</v>
      </c>
      <c r="G263" s="59">
        <f>IFERROR(VLOOKUP(Table2[[#This Row],[CITY CODE]],'Sales &amp; Purchases Data '!$F:$H, 2, FALSE), "$0.00")</f>
        <v>0</v>
      </c>
      <c r="H263" s="60">
        <f>IFERROR(VLOOKUP(Table2[[#This Row],[CITY CODE]],'Sales &amp; Purchases Data '!$F:$H, 3, FALSE), "$0.00")</f>
        <v>0</v>
      </c>
      <c r="I263" s="61">
        <f>IF(Table2[[#This Row],[TAXABLE AMOUNT]]= "Discontinued", H263, G263+H263)</f>
        <v>0</v>
      </c>
      <c r="J263" s="62">
        <v>1.4999999999999999E-2</v>
      </c>
      <c r="K263" s="63">
        <f t="shared" si="6"/>
        <v>0</v>
      </c>
      <c r="L263" s="232"/>
      <c r="M263" s="232"/>
      <c r="N263" s="232"/>
      <c r="O263" s="232"/>
      <c r="P263" s="20">
        <v>40</v>
      </c>
      <c r="Q263" s="20" t="s">
        <v>411</v>
      </c>
      <c r="R263" s="19"/>
    </row>
    <row r="264" spans="1:18" s="4" customFormat="1" ht="18" customHeight="1" x14ac:dyDescent="0.2">
      <c r="A264" s="231"/>
      <c r="B264" s="231"/>
      <c r="C264" s="231"/>
      <c r="D264" s="56" t="s">
        <v>230</v>
      </c>
      <c r="E264" s="57"/>
      <c r="F264" s="58">
        <v>889</v>
      </c>
      <c r="G264" s="59">
        <f>IFERROR(VLOOKUP(Table2[[#This Row],[CITY CODE]],'Sales &amp; Purchases Data '!$F:$H, 2, FALSE), "$0.00")</f>
        <v>0</v>
      </c>
      <c r="H264" s="60">
        <f>IFERROR(VLOOKUP(Table2[[#This Row],[CITY CODE]],'Sales &amp; Purchases Data '!$F:$H, 3, FALSE), "$0.00")</f>
        <v>0</v>
      </c>
      <c r="I264" s="61">
        <f>IF(Table2[[#This Row],[TAXABLE AMOUNT]]= "Discontinued", H264, G264+H264)</f>
        <v>0</v>
      </c>
      <c r="J264" s="62">
        <v>1.4999999999999999E-2</v>
      </c>
      <c r="K264" s="63">
        <f t="shared" si="6"/>
        <v>0</v>
      </c>
      <c r="L264" s="232"/>
      <c r="M264" s="232"/>
      <c r="N264" s="232"/>
      <c r="O264" s="232"/>
      <c r="P264" s="20">
        <v>40</v>
      </c>
      <c r="Q264" s="20" t="s">
        <v>412</v>
      </c>
      <c r="R264" s="19"/>
    </row>
    <row r="265" spans="1:18" s="4" customFormat="1" ht="18" customHeight="1" x14ac:dyDescent="0.2">
      <c r="A265" s="231"/>
      <c r="B265" s="231"/>
      <c r="C265" s="231"/>
      <c r="D265" s="56" t="s">
        <v>231</v>
      </c>
      <c r="E265" s="57"/>
      <c r="F265" s="58">
        <v>891</v>
      </c>
      <c r="G265" s="59">
        <f>IFERROR(VLOOKUP(Table2[[#This Row],[CITY CODE]],'Sales &amp; Purchases Data '!$F:$H, 2, FALSE), "$0.00")</f>
        <v>0</v>
      </c>
      <c r="H265" s="60">
        <f>IFERROR(VLOOKUP(Table2[[#This Row],[CITY CODE]],'Sales &amp; Purchases Data '!$F:$H, 3, FALSE), "$0.00")</f>
        <v>0</v>
      </c>
      <c r="I265" s="61">
        <f>IF(Table2[[#This Row],[TAXABLE AMOUNT]]= "Discontinued", H265, G265+H265)</f>
        <v>0</v>
      </c>
      <c r="J265" s="62">
        <v>1.4999999999999999E-2</v>
      </c>
      <c r="K265" s="63">
        <f t="shared" si="6"/>
        <v>0</v>
      </c>
      <c r="L265" s="232"/>
      <c r="M265" s="232"/>
      <c r="N265" s="232"/>
      <c r="O265" s="232"/>
      <c r="P265" s="20">
        <v>40</v>
      </c>
      <c r="Q265" s="20" t="s">
        <v>413</v>
      </c>
      <c r="R265" s="19"/>
    </row>
    <row r="266" spans="1:18" s="4" customFormat="1" ht="18" customHeight="1" x14ac:dyDescent="0.2">
      <c r="A266" s="231"/>
      <c r="B266" s="231"/>
      <c r="C266" s="231"/>
      <c r="D266" s="56" t="s">
        <v>232</v>
      </c>
      <c r="E266" s="57"/>
      <c r="F266" s="58">
        <v>185</v>
      </c>
      <c r="G266" s="59">
        <f>IFERROR(VLOOKUP(Table2[[#This Row],[CITY CODE]],'Sales &amp; Purchases Data '!$F:$H, 2, FALSE), "$0.00")</f>
        <v>0</v>
      </c>
      <c r="H266" s="60">
        <f>IFERROR(VLOOKUP(Table2[[#This Row],[CITY CODE]],'Sales &amp; Purchases Data '!$F:$H, 3, FALSE), "$0.00")</f>
        <v>0</v>
      </c>
      <c r="I266" s="61">
        <f>IF(Table2[[#This Row],[TAXABLE AMOUNT]]= "Discontinued", H266, G266+H266)</f>
        <v>0</v>
      </c>
      <c r="J266" s="62">
        <v>5.0000000000000001E-3</v>
      </c>
      <c r="K266" s="63">
        <f t="shared" si="6"/>
        <v>0</v>
      </c>
      <c r="L266" s="232"/>
      <c r="M266" s="232"/>
      <c r="N266" s="232"/>
      <c r="O266" s="232"/>
      <c r="P266" s="20">
        <v>40</v>
      </c>
      <c r="Q266" s="20">
        <v>40024185</v>
      </c>
      <c r="R266" s="19"/>
    </row>
    <row r="267" spans="1:18" s="4" customFormat="1" ht="18" customHeight="1" x14ac:dyDescent="0.2">
      <c r="A267" s="231"/>
      <c r="B267" s="231"/>
      <c r="C267" s="231"/>
      <c r="D267" s="56" t="s">
        <v>233</v>
      </c>
      <c r="E267" s="57"/>
      <c r="F267" s="58">
        <v>892</v>
      </c>
      <c r="G267" s="59">
        <f>IFERROR(VLOOKUP(Table2[[#This Row],[CITY CODE]],'Sales &amp; Purchases Data '!$F:$H, 2, FALSE), "$0.00")</f>
        <v>0</v>
      </c>
      <c r="H267" s="60">
        <f>IFERROR(VLOOKUP(Table2[[#This Row],[CITY CODE]],'Sales &amp; Purchases Data '!$F:$H, 3, FALSE), "$0.00")</f>
        <v>0</v>
      </c>
      <c r="I267" s="61">
        <f>IF(Table2[[#This Row],[TAXABLE AMOUNT]]= "Discontinued", H267, G267+H267)</f>
        <v>0</v>
      </c>
      <c r="J267" s="62">
        <v>1.4999999999999999E-2</v>
      </c>
      <c r="K267" s="63">
        <f t="shared" ref="K267:K278" si="7">I267*J267</f>
        <v>0</v>
      </c>
      <c r="L267" s="232"/>
      <c r="M267" s="232"/>
      <c r="N267" s="232"/>
      <c r="O267" s="232"/>
      <c r="P267" s="20">
        <v>40</v>
      </c>
      <c r="Q267" s="20" t="s">
        <v>414</v>
      </c>
      <c r="R267" s="19"/>
    </row>
    <row r="268" spans="1:18" s="4" customFormat="1" ht="18" customHeight="1" x14ac:dyDescent="0.2">
      <c r="A268" s="231"/>
      <c r="B268" s="231"/>
      <c r="C268" s="231"/>
      <c r="D268" s="67" t="s">
        <v>21</v>
      </c>
      <c r="E268" s="112"/>
      <c r="F268" s="58">
        <v>942</v>
      </c>
      <c r="G268" s="59">
        <f>IFERROR(VLOOKUP(Table2[[#This Row],[CITY CODE]],'Sales &amp; Purchases Data '!$F:$H, 2, FALSE), "$0.00")</f>
        <v>0</v>
      </c>
      <c r="H268" s="60">
        <f>IFERROR(VLOOKUP(Table2[[#This Row],[CITY CODE]],'Sales &amp; Purchases Data '!$F:$H, 3, FALSE), "$0.00")</f>
        <v>0</v>
      </c>
      <c r="I268" s="61">
        <f>IF(Table2[[#This Row],[TAXABLE AMOUNT]]= "Discontinued", H268, G268+H268)</f>
        <v>0</v>
      </c>
      <c r="J268" s="85">
        <v>2.1250000000000002E-2</v>
      </c>
      <c r="K268" s="63">
        <f t="shared" si="7"/>
        <v>0</v>
      </c>
      <c r="L268" s="232"/>
      <c r="M268" s="232"/>
      <c r="N268" s="232"/>
      <c r="O268" s="232"/>
      <c r="P268" s="20" t="s">
        <v>74</v>
      </c>
      <c r="Q268" s="20" t="s">
        <v>438</v>
      </c>
      <c r="R268" s="19"/>
    </row>
    <row r="269" spans="1:18" s="4" customFormat="1" ht="18" customHeight="1" x14ac:dyDescent="0.2">
      <c r="A269" s="231"/>
      <c r="B269" s="231"/>
      <c r="C269" s="231"/>
      <c r="D269" s="56" t="s">
        <v>234</v>
      </c>
      <c r="E269" s="57"/>
      <c r="F269" s="58">
        <v>943</v>
      </c>
      <c r="G269" s="59">
        <f>IFERROR(VLOOKUP(Table2[[#This Row],[CITY CODE]],'Sales &amp; Purchases Data '!$F:$H, 2, FALSE), "$0.00")</f>
        <v>0</v>
      </c>
      <c r="H269" s="60">
        <f>IFERROR(VLOOKUP(Table2[[#This Row],[CITY CODE]],'Sales &amp; Purchases Data '!$F:$H, 3, FALSE), "$0.00")</f>
        <v>0</v>
      </c>
      <c r="I269" s="61">
        <f>IF(Table2[[#This Row],[TAXABLE AMOUNT]]= "Discontinued", H269, G269+H269)</f>
        <v>0</v>
      </c>
      <c r="J269" s="85">
        <v>2.6249999999999999E-2</v>
      </c>
      <c r="K269" s="63">
        <f t="shared" si="7"/>
        <v>0</v>
      </c>
      <c r="L269" s="232"/>
      <c r="M269" s="232"/>
      <c r="N269" s="232"/>
      <c r="O269" s="232"/>
      <c r="P269" s="20" t="s">
        <v>74</v>
      </c>
      <c r="Q269" s="20" t="s">
        <v>439</v>
      </c>
      <c r="R269" s="19"/>
    </row>
    <row r="270" spans="1:18" s="4" customFormat="1" ht="18" customHeight="1" x14ac:dyDescent="0.2">
      <c r="A270" s="231"/>
      <c r="B270" s="231"/>
      <c r="C270" s="231"/>
      <c r="D270" s="56" t="s">
        <v>588</v>
      </c>
      <c r="E270" s="57">
        <v>45017</v>
      </c>
      <c r="F270" s="58" t="s">
        <v>589</v>
      </c>
      <c r="G270" s="59">
        <f>IFERROR(VLOOKUP(Table2[[#This Row],[CITY CODE]],'Sales &amp; Purchases Data '!$F:$H, 2, FALSE), "$0.00")</f>
        <v>0</v>
      </c>
      <c r="H270" s="60">
        <f>IFERROR(VLOOKUP(Table2[[#This Row],[CITY CODE]],'Sales &amp; Purchases Data '!$F:$H, 3, FALSE), "$0.00")</f>
        <v>0</v>
      </c>
      <c r="I270" s="61">
        <f>IF(Table2[[#This Row],[TAXABLE AMOUNT]]= "Discontinued", H270, G270+H270)</f>
        <v>0</v>
      </c>
      <c r="J270" s="85">
        <v>2.6249999999999999E-2</v>
      </c>
      <c r="K270" s="63">
        <f t="shared" si="7"/>
        <v>0</v>
      </c>
      <c r="L270" s="232"/>
      <c r="M270" s="232"/>
      <c r="N270" s="232"/>
      <c r="O270" s="232"/>
      <c r="P270" s="20" t="s">
        <v>74</v>
      </c>
      <c r="Q270" s="20" t="s">
        <v>590</v>
      </c>
      <c r="R270" s="19"/>
    </row>
    <row r="271" spans="1:18" s="4" customFormat="1" ht="18" customHeight="1" x14ac:dyDescent="0.2">
      <c r="A271" s="231"/>
      <c r="B271" s="231"/>
      <c r="C271" s="231"/>
      <c r="D271" s="56" t="s">
        <v>235</v>
      </c>
      <c r="E271" s="57"/>
      <c r="F271" s="58">
        <v>944</v>
      </c>
      <c r="G271" s="59">
        <f>IFERROR(VLOOKUP(Table2[[#This Row],[CITY CODE]],'Sales &amp; Purchases Data '!$F:$H, 2, FALSE), "$0.00")</f>
        <v>0</v>
      </c>
      <c r="H271" s="60">
        <f>IFERROR(VLOOKUP(Table2[[#This Row],[CITY CODE]],'Sales &amp; Purchases Data '!$F:$H, 3, FALSE), "$0.00")</f>
        <v>0</v>
      </c>
      <c r="I271" s="61">
        <f>IF(Table2[[#This Row],[TAXABLE AMOUNT]]= "Discontinued", H271, G271+H271)</f>
        <v>0</v>
      </c>
      <c r="J271" s="85">
        <v>2.375E-2</v>
      </c>
      <c r="K271" s="63">
        <f t="shared" si="7"/>
        <v>0</v>
      </c>
      <c r="L271" s="232"/>
      <c r="M271" s="232"/>
      <c r="N271" s="232"/>
      <c r="O271" s="232"/>
      <c r="P271" s="20" t="s">
        <v>74</v>
      </c>
      <c r="Q271" s="20" t="s">
        <v>440</v>
      </c>
      <c r="R271" s="19"/>
    </row>
    <row r="272" spans="1:18" s="4" customFormat="1" ht="18" customHeight="1" x14ac:dyDescent="0.2">
      <c r="A272" s="231"/>
      <c r="B272" s="231"/>
      <c r="C272" s="231"/>
      <c r="D272" s="56" t="s">
        <v>415</v>
      </c>
      <c r="E272" s="57"/>
      <c r="F272" s="58">
        <v>945</v>
      </c>
      <c r="G272" s="59">
        <f>IFERROR(VLOOKUP(Table2[[#This Row],[CITY CODE]],'Sales &amp; Purchases Data '!$F:$H, 2, FALSE), "$0.00")</f>
        <v>0</v>
      </c>
      <c r="H272" s="60">
        <f>IFERROR(VLOOKUP(Table2[[#This Row],[CITY CODE]],'Sales &amp; Purchases Data '!$F:$H, 3, FALSE), "$0.00")</f>
        <v>0</v>
      </c>
      <c r="I272" s="61">
        <f>IF(Table2[[#This Row],[TAXABLE AMOUNT]]= "Discontinued", H272, G272+H272)</f>
        <v>0</v>
      </c>
      <c r="J272" s="85">
        <v>2.6249999999999999E-2</v>
      </c>
      <c r="K272" s="63">
        <f t="shared" si="7"/>
        <v>0</v>
      </c>
      <c r="L272" s="232"/>
      <c r="M272" s="232"/>
      <c r="N272" s="232"/>
      <c r="O272" s="232"/>
      <c r="P272" s="20" t="s">
        <v>74</v>
      </c>
      <c r="Q272" s="20" t="s">
        <v>441</v>
      </c>
      <c r="R272" s="19"/>
    </row>
    <row r="273" spans="1:18" s="4" customFormat="1" ht="18" customHeight="1" x14ac:dyDescent="0.2">
      <c r="A273" s="231"/>
      <c r="B273" s="231"/>
      <c r="C273" s="231"/>
      <c r="D273" s="56" t="s">
        <v>591</v>
      </c>
      <c r="E273" s="57">
        <v>45017</v>
      </c>
      <c r="F273" s="58" t="s">
        <v>592</v>
      </c>
      <c r="G273" s="59">
        <f>IFERROR(VLOOKUP(Table2[[#This Row],[CITY CODE]],'Sales &amp; Purchases Data '!$F:$H, 2, FALSE), "$0.00")</f>
        <v>0</v>
      </c>
      <c r="H273" s="60">
        <f>IFERROR(VLOOKUP(Table2[[#This Row],[CITY CODE]],'Sales &amp; Purchases Data '!$F:$H, 3, FALSE), "$0.00")</f>
        <v>0</v>
      </c>
      <c r="I273" s="61">
        <f>IF(Table2[[#This Row],[TAXABLE AMOUNT]]= "Discontinued", H273, G273+H273)</f>
        <v>0</v>
      </c>
      <c r="J273" s="85">
        <v>2.6249999999999999E-2</v>
      </c>
      <c r="K273" s="63">
        <f t="shared" si="7"/>
        <v>0</v>
      </c>
      <c r="L273" s="232"/>
      <c r="M273" s="232"/>
      <c r="N273" s="232"/>
      <c r="O273" s="232"/>
      <c r="P273" s="20" t="s">
        <v>74</v>
      </c>
      <c r="Q273" s="20" t="s">
        <v>593</v>
      </c>
      <c r="R273" s="19"/>
    </row>
    <row r="274" spans="1:18" s="4" customFormat="1" ht="18" customHeight="1" x14ac:dyDescent="0.2">
      <c r="A274" s="231"/>
      <c r="B274" s="231"/>
      <c r="C274" s="231"/>
      <c r="D274" s="56" t="s">
        <v>236</v>
      </c>
      <c r="E274" s="57"/>
      <c r="F274" s="58">
        <v>946</v>
      </c>
      <c r="G274" s="59">
        <f>IFERROR(VLOOKUP(Table2[[#This Row],[CITY CODE]],'Sales &amp; Purchases Data '!$F:$H, 2, FALSE), "$0.00")</f>
        <v>0</v>
      </c>
      <c r="H274" s="60">
        <f>IFERROR(VLOOKUP(Table2[[#This Row],[CITY CODE]],'Sales &amp; Purchases Data '!$F:$H, 3, FALSE), "$0.00")</f>
        <v>0</v>
      </c>
      <c r="I274" s="61">
        <f>IF(Table2[[#This Row],[TAXABLE AMOUNT]]= "Discontinued", H274, G274+H274)</f>
        <v>0</v>
      </c>
      <c r="J274" s="85">
        <v>2.6249999999999999E-2</v>
      </c>
      <c r="K274" s="63">
        <f t="shared" si="7"/>
        <v>0</v>
      </c>
      <c r="L274" s="232"/>
      <c r="M274" s="232"/>
      <c r="N274" s="232"/>
      <c r="O274" s="232"/>
      <c r="P274" s="20" t="s">
        <v>74</v>
      </c>
      <c r="Q274" s="20" t="s">
        <v>442</v>
      </c>
      <c r="R274" s="19"/>
    </row>
    <row r="275" spans="1:18" s="4" customFormat="1" ht="18" customHeight="1" x14ac:dyDescent="0.2">
      <c r="A275" s="231"/>
      <c r="B275" s="231"/>
      <c r="C275" s="231"/>
      <c r="D275" s="56" t="s">
        <v>237</v>
      </c>
      <c r="E275" s="57"/>
      <c r="F275" s="58">
        <v>947</v>
      </c>
      <c r="G275" s="59">
        <f>IFERROR(VLOOKUP(Table2[[#This Row],[CITY CODE]],'Sales &amp; Purchases Data '!$F:$H, 2, FALSE), "$0.00")</f>
        <v>0</v>
      </c>
      <c r="H275" s="60">
        <f>IFERROR(VLOOKUP(Table2[[#This Row],[CITY CODE]],'Sales &amp; Purchases Data '!$F:$H, 3, FALSE), "$0.00")</f>
        <v>0</v>
      </c>
      <c r="I275" s="61">
        <f>IF(Table2[[#This Row],[TAXABLE AMOUNT]]= "Discontinued", H275, G275+H275)</f>
        <v>0</v>
      </c>
      <c r="J275" s="85">
        <v>2.6249999999999999E-2</v>
      </c>
      <c r="K275" s="63">
        <f t="shared" si="7"/>
        <v>0</v>
      </c>
      <c r="L275" s="232"/>
      <c r="M275" s="232"/>
      <c r="N275" s="232"/>
      <c r="O275" s="232"/>
      <c r="P275" s="20" t="s">
        <v>74</v>
      </c>
      <c r="Q275" s="20" t="s">
        <v>443</v>
      </c>
      <c r="R275" s="19"/>
    </row>
    <row r="276" spans="1:18" s="4" customFormat="1" ht="18" customHeight="1" x14ac:dyDescent="0.2">
      <c r="A276" s="231"/>
      <c r="B276" s="231"/>
      <c r="C276" s="231"/>
      <c r="D276" s="178" t="s">
        <v>313</v>
      </c>
      <c r="E276" s="57"/>
      <c r="F276" s="58">
        <v>948</v>
      </c>
      <c r="G276" s="59">
        <f>IFERROR(VLOOKUP(Table2[[#This Row],[CITY CODE]],'Sales &amp; Purchases Data '!$F:$H, 2, FALSE), "$0.00")</f>
        <v>0</v>
      </c>
      <c r="H276" s="60">
        <f>IFERROR(VLOOKUP(Table2[[#This Row],[CITY CODE]],'Sales &amp; Purchases Data '!$F:$H, 3, FALSE), "$0.00")</f>
        <v>0</v>
      </c>
      <c r="I276" s="61">
        <f>IF(Table2[[#This Row],[TAXABLE AMOUNT]]= "Discontinued", H276, G276+H276)</f>
        <v>0</v>
      </c>
      <c r="J276" s="85">
        <v>2.6249999999999999E-2</v>
      </c>
      <c r="K276" s="63">
        <f t="shared" si="7"/>
        <v>0</v>
      </c>
      <c r="L276" s="232"/>
      <c r="M276" s="232"/>
      <c r="N276" s="232"/>
      <c r="O276" s="232"/>
      <c r="P276" s="20" t="s">
        <v>74</v>
      </c>
      <c r="Q276" s="20" t="s">
        <v>444</v>
      </c>
      <c r="R276" s="19"/>
    </row>
    <row r="277" spans="1:18" s="4" customFormat="1" ht="18" customHeight="1" x14ac:dyDescent="0.2">
      <c r="A277" s="231"/>
      <c r="B277" s="231"/>
      <c r="C277" s="231"/>
      <c r="D277" s="65" t="s">
        <v>238</v>
      </c>
      <c r="E277" s="90"/>
      <c r="F277" s="66">
        <v>949</v>
      </c>
      <c r="G277" s="59">
        <f>IFERROR(VLOOKUP(Table2[[#This Row],[CITY CODE]],'Sales &amp; Purchases Data '!$F:$H, 2, FALSE), "$0.00")</f>
        <v>0</v>
      </c>
      <c r="H277" s="60">
        <f>IFERROR(VLOOKUP(Table2[[#This Row],[CITY CODE]],'Sales &amp; Purchases Data '!$F:$H, 3, FALSE), "$0.00")</f>
        <v>0</v>
      </c>
      <c r="I277" s="61">
        <f>IF(Table2[[#This Row],[TAXABLE AMOUNT]]= "Discontinued", H277, G277+H277)</f>
        <v>0</v>
      </c>
      <c r="J277" s="85">
        <v>2.375E-2</v>
      </c>
      <c r="K277" s="63">
        <f t="shared" si="7"/>
        <v>0</v>
      </c>
      <c r="L277" s="232"/>
      <c r="M277" s="232"/>
      <c r="N277" s="232"/>
      <c r="O277" s="232"/>
      <c r="P277" s="20" t="s">
        <v>74</v>
      </c>
      <c r="Q277" s="20" t="s">
        <v>445</v>
      </c>
      <c r="R277" s="19"/>
    </row>
    <row r="278" spans="1:18" s="4" customFormat="1" ht="18" customHeight="1" x14ac:dyDescent="0.2">
      <c r="A278" s="231"/>
      <c r="B278" s="231"/>
      <c r="C278" s="231"/>
      <c r="D278" s="56" t="s">
        <v>298</v>
      </c>
      <c r="E278" s="57"/>
      <c r="F278" s="58">
        <v>950</v>
      </c>
      <c r="G278" s="59">
        <f>IFERROR(VLOOKUP(Table2[[#This Row],[CITY CODE]],'Sales &amp; Purchases Data '!$F:$H, 2, FALSE), "$0.00")</f>
        <v>0</v>
      </c>
      <c r="H278" s="60">
        <f>IFERROR(VLOOKUP(Table2[[#This Row],[CITY CODE]],'Sales &amp; Purchases Data '!$F:$H, 3, FALSE), "$0.00")</f>
        <v>0</v>
      </c>
      <c r="I278" s="61">
        <f>IF(Table2[[#This Row],[TAXABLE AMOUNT]]= "Discontinued", H278, G278+H278)</f>
        <v>0</v>
      </c>
      <c r="J278" s="85">
        <v>2.6249999999999999E-2</v>
      </c>
      <c r="K278" s="63">
        <f t="shared" si="7"/>
        <v>0</v>
      </c>
      <c r="L278" s="232"/>
      <c r="M278" s="232"/>
      <c r="N278" s="232"/>
      <c r="O278" s="232"/>
      <c r="P278" s="20" t="s">
        <v>74</v>
      </c>
      <c r="Q278" s="20" t="s">
        <v>446</v>
      </c>
      <c r="R278" s="19"/>
    </row>
    <row r="279" spans="1:18" s="4" customFormat="1" ht="18" customHeight="1" x14ac:dyDescent="0.2">
      <c r="A279" s="231"/>
      <c r="B279" s="231"/>
      <c r="C279" s="231"/>
      <c r="D279" s="110" t="s">
        <v>22</v>
      </c>
      <c r="E279" s="111"/>
      <c r="F279" s="113">
        <v>30</v>
      </c>
      <c r="G279" s="59">
        <f>IFERROR(VLOOKUP(Table2[[#This Row],[CITY CODE]],'Sales &amp; Purchases Data '!$F:$H, 2, FALSE), "$0.00")</f>
        <v>0</v>
      </c>
      <c r="H279" s="78">
        <f>IFERROR(VLOOKUP(Table2[[#This Row],[CITY CODE]],'Sales &amp; Purchases Data '!$F:$H, 3, FALSE), "$0.00")</f>
        <v>0</v>
      </c>
      <c r="I279" s="75">
        <f>IF(Table2[[#This Row],[TAXABLE AMOUNT]]= "Discontinued", H279, G279+H279)</f>
        <v>0</v>
      </c>
      <c r="J279" s="79">
        <v>5.0000000000000001E-3</v>
      </c>
      <c r="K279" s="77">
        <f t="shared" si="6"/>
        <v>0</v>
      </c>
      <c r="L279" s="232"/>
      <c r="M279" s="232"/>
      <c r="N279" s="232"/>
      <c r="O279" s="232"/>
      <c r="P279" s="20">
        <v>42</v>
      </c>
      <c r="Q279" s="20">
        <v>42998030</v>
      </c>
      <c r="R279" s="19"/>
    </row>
    <row r="280" spans="1:18" s="4" customFormat="1" ht="18" customHeight="1" x14ac:dyDescent="0.2">
      <c r="A280" s="231"/>
      <c r="B280" s="231"/>
      <c r="C280" s="231"/>
      <c r="D280" s="56" t="s">
        <v>239</v>
      </c>
      <c r="E280" s="57"/>
      <c r="F280" s="58">
        <v>720</v>
      </c>
      <c r="G280" s="59">
        <f>IFERROR(VLOOKUP(Table2[[#This Row],[CITY CODE]],'Sales &amp; Purchases Data '!$F:$H, 2, FALSE), "$0.00")</f>
        <v>0</v>
      </c>
      <c r="H280" s="60">
        <f>IFERROR(VLOOKUP(Table2[[#This Row],[CITY CODE]],'Sales &amp; Purchases Data '!$F:$H, 3, FALSE), "$0.00")</f>
        <v>0</v>
      </c>
      <c r="I280" s="61">
        <f>IF(Table2[[#This Row],[TAXABLE AMOUNT]]= "Discontinued", H280, G280+H280)</f>
        <v>0</v>
      </c>
      <c r="J280" s="64">
        <v>1.7500000000000002E-2</v>
      </c>
      <c r="K280" s="63">
        <f t="shared" si="6"/>
        <v>0</v>
      </c>
      <c r="L280" s="232"/>
      <c r="M280" s="232"/>
      <c r="N280" s="232"/>
      <c r="O280" s="232"/>
      <c r="P280" s="20">
        <v>42</v>
      </c>
      <c r="Q280" s="20">
        <v>42004720</v>
      </c>
      <c r="R280" s="19"/>
    </row>
    <row r="281" spans="1:18" ht="18" customHeight="1" x14ac:dyDescent="0.2">
      <c r="D281" s="174" t="s">
        <v>615</v>
      </c>
      <c r="E281" s="175">
        <v>45292</v>
      </c>
      <c r="F281" s="176" t="s">
        <v>616</v>
      </c>
      <c r="G281" s="59">
        <f>IFERROR(VLOOKUP(Table2[[#This Row],[CITY CODE]],'Sales &amp; Purchases Data '!$F:$H, 2, FALSE), "$0.00")</f>
        <v>0</v>
      </c>
      <c r="H281" s="60">
        <f>IFERROR(VLOOKUP(Table2[[#This Row],[CITY CODE]],'Sales &amp; Purchases Data '!$F:$H, 3, FALSE), "$0.00")</f>
        <v>0</v>
      </c>
      <c r="I281" s="61">
        <f>IF(Table2[[#This Row],[TAXABLE AMOUNT]]= "Discontinued", H281, G281+H281)</f>
        <v>0</v>
      </c>
      <c r="J281" s="177">
        <v>1.4999999999999999E-2</v>
      </c>
      <c r="K281" s="63">
        <f t="shared" si="6"/>
        <v>0</v>
      </c>
      <c r="L281" s="232"/>
      <c r="M281" s="232"/>
      <c r="N281" s="232"/>
      <c r="O281" s="232"/>
      <c r="P281" s="20" t="s">
        <v>344</v>
      </c>
      <c r="Q281" s="20" t="s">
        <v>617</v>
      </c>
    </row>
    <row r="282" spans="1:18" ht="18" customHeight="1" x14ac:dyDescent="0.2">
      <c r="D282" s="56" t="s">
        <v>240</v>
      </c>
      <c r="E282" s="57"/>
      <c r="F282" s="58">
        <v>897</v>
      </c>
      <c r="G282" s="59">
        <f>IFERROR(VLOOKUP(Table2[[#This Row],[CITY CODE]],'Sales &amp; Purchases Data '!$F:$H, 2, FALSE), "$0.00")</f>
        <v>0</v>
      </c>
      <c r="H282" s="60">
        <f>IFERROR(VLOOKUP(Table2[[#This Row],[CITY CODE]],'Sales &amp; Purchases Data '!$F:$H, 3, FALSE), "$0.00")</f>
        <v>0</v>
      </c>
      <c r="I282" s="61">
        <f>IF(Table2[[#This Row],[TAXABLE AMOUNT]]= "Discontinued", H282, G282+H282)</f>
        <v>0</v>
      </c>
      <c r="J282" s="62">
        <v>1.4999999999999999E-2</v>
      </c>
      <c r="K282" s="63">
        <f t="shared" si="6"/>
        <v>0</v>
      </c>
      <c r="L282" s="232"/>
      <c r="M282" s="232"/>
      <c r="N282" s="232"/>
      <c r="O282" s="232"/>
      <c r="P282" s="20">
        <v>42</v>
      </c>
      <c r="Q282" s="20" t="s">
        <v>416</v>
      </c>
    </row>
    <row r="283" spans="1:18" ht="18" customHeight="1" x14ac:dyDescent="0.2">
      <c r="D283" s="56" t="s">
        <v>343</v>
      </c>
      <c r="E283" s="170"/>
      <c r="F283" s="58">
        <v>808</v>
      </c>
      <c r="G283" s="59">
        <f>IFERROR(VLOOKUP(Table2[[#This Row],[CITY CODE]],'Sales &amp; Purchases Data '!$F:$H, 2, FALSE), "$0.00")</f>
        <v>0</v>
      </c>
      <c r="H283" s="60">
        <f>IFERROR(VLOOKUP(Table2[[#This Row],[CITY CODE]],'Sales &amp; Purchases Data '!$F:$H, 3, FALSE), "$0.00")</f>
        <v>0</v>
      </c>
      <c r="I283" s="61">
        <f>IF(Table2[[#This Row],[TAXABLE AMOUNT]]= "Discontinued", H283, G283+H283)</f>
        <v>0</v>
      </c>
      <c r="J283" s="62">
        <v>1.4999999999999999E-2</v>
      </c>
      <c r="K283" s="63">
        <f t="shared" si="6"/>
        <v>0</v>
      </c>
      <c r="L283" s="232"/>
      <c r="M283" s="232"/>
      <c r="N283" s="232"/>
      <c r="O283" s="232"/>
      <c r="P283" s="20" t="s">
        <v>344</v>
      </c>
      <c r="Q283" s="20" t="s">
        <v>345</v>
      </c>
    </row>
    <row r="284" spans="1:18" ht="18" customHeight="1" x14ac:dyDescent="0.2">
      <c r="D284" s="56" t="s">
        <v>241</v>
      </c>
      <c r="E284" s="57"/>
      <c r="F284" s="58">
        <v>625</v>
      </c>
      <c r="G284" s="59">
        <f>IFERROR(VLOOKUP(Table2[[#This Row],[CITY CODE]],'Sales &amp; Purchases Data '!$F:$H, 2, FALSE), "$0.00")</f>
        <v>0</v>
      </c>
      <c r="H284" s="60">
        <f>IFERROR(VLOOKUP(Table2[[#This Row],[CITY CODE]],'Sales &amp; Purchases Data '!$F:$H, 3, FALSE), "$0.00")</f>
        <v>0</v>
      </c>
      <c r="I284" s="61">
        <f>IF(Table2[[#This Row],[TAXABLE AMOUNT]]= "Discontinued", H284, G284+H284)</f>
        <v>0</v>
      </c>
      <c r="J284" s="62">
        <v>1.4999999999999999E-2</v>
      </c>
      <c r="K284" s="63">
        <f t="shared" si="6"/>
        <v>0</v>
      </c>
      <c r="L284" s="232"/>
      <c r="M284" s="232"/>
      <c r="N284" s="232"/>
      <c r="O284" s="232"/>
      <c r="P284" s="20">
        <v>42</v>
      </c>
      <c r="Q284" s="20">
        <v>42060625</v>
      </c>
    </row>
    <row r="285" spans="1:18" ht="18" customHeight="1" x14ac:dyDescent="0.2">
      <c r="D285" s="56" t="s">
        <v>242</v>
      </c>
      <c r="E285" s="57"/>
      <c r="F285" s="58">
        <v>718</v>
      </c>
      <c r="G285" s="59">
        <f>IFERROR(VLOOKUP(Table2[[#This Row],[CITY CODE]],'Sales &amp; Purchases Data '!$F:$H, 2, FALSE), "$0.00")</f>
        <v>0</v>
      </c>
      <c r="H285" s="60">
        <f>IFERROR(VLOOKUP(Table2[[#This Row],[CITY CODE]],'Sales &amp; Purchases Data '!$F:$H, 3, FALSE), "$0.00")</f>
        <v>0</v>
      </c>
      <c r="I285" s="61">
        <f>IF(Table2[[#This Row],[TAXABLE AMOUNT]]= "Discontinued", H285, G285+H285)</f>
        <v>0</v>
      </c>
      <c r="J285" s="62">
        <v>1.4999999999999999E-2</v>
      </c>
      <c r="K285" s="63">
        <f t="shared" si="6"/>
        <v>0</v>
      </c>
      <c r="L285" s="232"/>
      <c r="M285" s="232"/>
      <c r="N285" s="232"/>
      <c r="O285" s="232"/>
      <c r="P285" s="20">
        <v>42</v>
      </c>
      <c r="Q285" s="20">
        <v>42002718</v>
      </c>
    </row>
    <row r="286" spans="1:18" ht="18" customHeight="1" x14ac:dyDescent="0.2">
      <c r="D286" s="56" t="s">
        <v>594</v>
      </c>
      <c r="E286" s="57">
        <v>45017</v>
      </c>
      <c r="F286" s="58" t="s">
        <v>595</v>
      </c>
      <c r="G286" s="59">
        <f>IFERROR(VLOOKUP(Table2[[#This Row],[CITY CODE]],'Sales &amp; Purchases Data '!$F:$H, 2, FALSE), "$0.00")</f>
        <v>0</v>
      </c>
      <c r="H286" s="60">
        <f>IFERROR(VLOOKUP(Table2[[#This Row],[CITY CODE]],'Sales &amp; Purchases Data '!$F:$H, 3, FALSE), "$0.00")</f>
        <v>0</v>
      </c>
      <c r="I286" s="61">
        <f>IF(Table2[[#This Row],[TAXABLE AMOUNT]]= "Discontinued", H286, G286+H286)</f>
        <v>0</v>
      </c>
      <c r="J286" s="62">
        <v>1.4999999999999999E-2</v>
      </c>
      <c r="K286" s="63">
        <f t="shared" si="6"/>
        <v>0</v>
      </c>
      <c r="L286" s="232"/>
      <c r="M286" s="232"/>
      <c r="N286" s="232"/>
      <c r="O286" s="232"/>
      <c r="P286" s="20" t="s">
        <v>344</v>
      </c>
      <c r="Q286" s="20" t="s">
        <v>596</v>
      </c>
    </row>
    <row r="287" spans="1:18" ht="18" customHeight="1" x14ac:dyDescent="0.2">
      <c r="D287" s="67" t="s">
        <v>33</v>
      </c>
      <c r="E287" s="57"/>
      <c r="F287" s="58">
        <v>952</v>
      </c>
      <c r="G287" s="59">
        <f>IFERROR(VLOOKUP(Table2[[#This Row],[CITY CODE]],'Sales &amp; Purchases Data '!$F:$H, 2, FALSE), "$0.00")</f>
        <v>0</v>
      </c>
      <c r="H287" s="60">
        <f>IFERROR(VLOOKUP(Table2[[#This Row],[CITY CODE]],'Sales &amp; Purchases Data '!$F:$H, 3, FALSE), "$0.00")</f>
        <v>0</v>
      </c>
      <c r="I287" s="61">
        <f>IF(Table2[[#This Row],[TAXABLE AMOUNT]]= "Discontinued", H287, G287+H287)</f>
        <v>0</v>
      </c>
      <c r="J287" s="85">
        <v>1.8749999999999999E-2</v>
      </c>
      <c r="K287" s="63">
        <f t="shared" si="6"/>
        <v>0</v>
      </c>
      <c r="L287" s="232"/>
      <c r="M287" s="232"/>
      <c r="N287" s="232"/>
      <c r="O287" s="232"/>
      <c r="P287" s="20">
        <v>43</v>
      </c>
      <c r="Q287" s="20" t="s">
        <v>447</v>
      </c>
    </row>
    <row r="288" spans="1:18" ht="18" customHeight="1" x14ac:dyDescent="0.2">
      <c r="D288" s="56" t="s">
        <v>243</v>
      </c>
      <c r="E288" s="57"/>
      <c r="F288" s="58">
        <v>953</v>
      </c>
      <c r="G288" s="59">
        <f>IFERROR(VLOOKUP(Table2[[#This Row],[CITY CODE]],'Sales &amp; Purchases Data '!$F:$H, 2, FALSE), "$0.00")</f>
        <v>0</v>
      </c>
      <c r="H288" s="60">
        <f>IFERROR(VLOOKUP(Table2[[#This Row],[CITY CODE]],'Sales &amp; Purchases Data '!$F:$H, 3, FALSE), "$0.00")</f>
        <v>0</v>
      </c>
      <c r="I288" s="61">
        <f>IF(Table2[[#This Row],[TAXABLE AMOUNT]]= "Discontinued", H288, G288+H288)</f>
        <v>0</v>
      </c>
      <c r="J288" s="85">
        <v>2.1250000000000002E-2</v>
      </c>
      <c r="K288" s="63">
        <f t="shared" si="6"/>
        <v>0</v>
      </c>
      <c r="L288" s="232"/>
      <c r="M288" s="232"/>
      <c r="N288" s="232"/>
      <c r="O288" s="232"/>
      <c r="P288" s="20">
        <v>43</v>
      </c>
      <c r="Q288" s="20" t="s">
        <v>448</v>
      </c>
    </row>
    <row r="289" spans="4:17" ht="18" customHeight="1" x14ac:dyDescent="0.2">
      <c r="D289" s="56" t="s">
        <v>244</v>
      </c>
      <c r="E289" s="57"/>
      <c r="F289" s="58">
        <v>954</v>
      </c>
      <c r="G289" s="59">
        <f>IFERROR(VLOOKUP(Table2[[#This Row],[CITY CODE]],'Sales &amp; Purchases Data '!$F:$H, 2, FALSE), "$0.00")</f>
        <v>0</v>
      </c>
      <c r="H289" s="60">
        <f>IFERROR(VLOOKUP(Table2[[#This Row],[CITY CODE]],'Sales &amp; Purchases Data '!$F:$H, 3, FALSE), "$0.00")</f>
        <v>0</v>
      </c>
      <c r="I289" s="61">
        <f>IF(Table2[[#This Row],[TAXABLE AMOUNT]]= "Discontinued", H289, G289+H289)</f>
        <v>0</v>
      </c>
      <c r="J289" s="76">
        <v>0.02</v>
      </c>
      <c r="K289" s="63">
        <f t="shared" si="6"/>
        <v>0</v>
      </c>
      <c r="L289" s="232"/>
      <c r="M289" s="232"/>
      <c r="N289" s="232"/>
      <c r="O289" s="232"/>
      <c r="P289" s="20">
        <v>43</v>
      </c>
      <c r="Q289" s="20" t="s">
        <v>449</v>
      </c>
    </row>
    <row r="290" spans="4:17" ht="18" customHeight="1" x14ac:dyDescent="0.2">
      <c r="D290" s="56" t="s">
        <v>417</v>
      </c>
      <c r="E290" s="57"/>
      <c r="F290" s="58">
        <v>955</v>
      </c>
      <c r="G290" s="59">
        <f>IFERROR(VLOOKUP(Table2[[#This Row],[CITY CODE]],'Sales &amp; Purchases Data '!$F:$H, 2, FALSE), "$0.00")</f>
        <v>0</v>
      </c>
      <c r="H290" s="60">
        <f>IFERROR(VLOOKUP(Table2[[#This Row],[CITY CODE]],'Sales &amp; Purchases Data '!$F:$H, 3, FALSE), "$0.00")</f>
        <v>0</v>
      </c>
      <c r="I290" s="61">
        <f>IF(Table2[[#This Row],[TAXABLE AMOUNT]]= "Discontinued", H290, G290+H290)</f>
        <v>0</v>
      </c>
      <c r="J290" s="85">
        <v>2.1250000000000002E-2</v>
      </c>
      <c r="K290" s="63">
        <f t="shared" si="6"/>
        <v>0</v>
      </c>
      <c r="L290" s="232"/>
      <c r="M290" s="232"/>
      <c r="N290" s="232"/>
      <c r="O290" s="232"/>
      <c r="P290" s="20" t="s">
        <v>418</v>
      </c>
      <c r="Q290" s="20" t="s">
        <v>450</v>
      </c>
    </row>
    <row r="291" spans="4:17" ht="18" customHeight="1" x14ac:dyDescent="0.2">
      <c r="D291" s="56" t="s">
        <v>245</v>
      </c>
      <c r="E291" s="57"/>
      <c r="F291" s="58">
        <v>956</v>
      </c>
      <c r="G291" s="59">
        <f>IFERROR(VLOOKUP(Table2[[#This Row],[CITY CODE]],'Sales &amp; Purchases Data '!$F:$H, 2, FALSE), "$0.00")</f>
        <v>0</v>
      </c>
      <c r="H291" s="60">
        <f>IFERROR(VLOOKUP(Table2[[#This Row],[CITY CODE]],'Sales &amp; Purchases Data '!$F:$H, 3, FALSE), "$0.00")</f>
        <v>0</v>
      </c>
      <c r="I291" s="61">
        <f>IF(Table2[[#This Row],[TAXABLE AMOUNT]]= "Discontinued", H291, G291+H291)</f>
        <v>0</v>
      </c>
      <c r="J291" s="85">
        <v>2.1250000000000002E-2</v>
      </c>
      <c r="K291" s="63">
        <f t="shared" si="6"/>
        <v>0</v>
      </c>
      <c r="L291" s="232"/>
      <c r="M291" s="232"/>
      <c r="N291" s="232"/>
      <c r="O291" s="232"/>
      <c r="P291" s="20">
        <v>43</v>
      </c>
      <c r="Q291" s="20" t="s">
        <v>451</v>
      </c>
    </row>
    <row r="292" spans="4:17" ht="18" customHeight="1" x14ac:dyDescent="0.2">
      <c r="D292" s="82" t="s">
        <v>619</v>
      </c>
      <c r="E292" s="83"/>
      <c r="F292" s="69"/>
      <c r="G292" s="70"/>
      <c r="H292" s="71"/>
      <c r="I292" s="70"/>
      <c r="J292" s="72"/>
      <c r="K292" s="73"/>
      <c r="L292" s="232"/>
      <c r="M292" s="232"/>
      <c r="N292" s="232"/>
      <c r="O292" s="232"/>
      <c r="P292" s="20"/>
      <c r="Q292" s="20"/>
    </row>
    <row r="293" spans="4:17" ht="18" customHeight="1" x14ac:dyDescent="0.2">
      <c r="D293" s="56" t="s">
        <v>35</v>
      </c>
      <c r="E293" s="57">
        <v>45474</v>
      </c>
      <c r="F293" s="58" t="s">
        <v>630</v>
      </c>
      <c r="G293" s="59">
        <f>IFERROR(VLOOKUP(Table2[[#This Row],[CITY CODE]],'Sales &amp; Purchases Data '!$F:$H, 2, FALSE), "$0.00")</f>
        <v>0</v>
      </c>
      <c r="H293" s="60">
        <f>IFERROR(VLOOKUP(Table2[[#This Row],[CITY CODE]],'Sales &amp; Purchases Data '!$F:$H, 3, FALSE), "$0.00")</f>
        <v>0</v>
      </c>
      <c r="I293" s="61">
        <f>IF(Table2[[#This Row],[TAXABLE AMOUNT]]= "Discontinued", H293, G293+H293)</f>
        <v>0</v>
      </c>
      <c r="J293" s="64">
        <v>2.2499999999999999E-2</v>
      </c>
      <c r="K293" s="63">
        <f t="shared" si="6"/>
        <v>0</v>
      </c>
      <c r="L293" s="232"/>
      <c r="M293" s="232"/>
      <c r="N293" s="232"/>
      <c r="O293" s="232"/>
      <c r="P293" s="20">
        <v>44</v>
      </c>
      <c r="Q293" s="20" t="s">
        <v>631</v>
      </c>
    </row>
    <row r="294" spans="4:17" ht="18" customHeight="1" x14ac:dyDescent="0.2">
      <c r="D294" s="56" t="s">
        <v>246</v>
      </c>
      <c r="E294" s="57"/>
      <c r="F294" s="58">
        <v>549</v>
      </c>
      <c r="G294" s="59">
        <f>IFERROR(VLOOKUP(Table2[[#This Row],[CITY CODE]],'Sales &amp; Purchases Data '!$F:$H, 2, FALSE), "$0.00")</f>
        <v>0</v>
      </c>
      <c r="H294" s="60">
        <f>IFERROR(VLOOKUP(Table2[[#This Row],[CITY CODE]],'Sales &amp; Purchases Data '!$F:$H, 3, FALSE), "$0.00")</f>
        <v>0</v>
      </c>
      <c r="I294" s="61">
        <f>IF(Table2[[#This Row],[TAXABLE AMOUNT]]= "Discontinued", H294, G294+H294)</f>
        <v>0</v>
      </c>
      <c r="J294" s="64">
        <v>1.7500000000000002E-2</v>
      </c>
      <c r="K294" s="63">
        <f t="shared" si="6"/>
        <v>0</v>
      </c>
      <c r="L294" s="232"/>
      <c r="M294" s="232"/>
      <c r="N294" s="232"/>
      <c r="O294" s="232"/>
      <c r="P294" s="20">
        <v>44</v>
      </c>
      <c r="Q294" s="20">
        <v>44053549</v>
      </c>
    </row>
    <row r="295" spans="4:17" ht="18" customHeight="1" x14ac:dyDescent="0.2">
      <c r="D295" s="56" t="s">
        <v>247</v>
      </c>
      <c r="E295" s="57">
        <v>45474</v>
      </c>
      <c r="F295" s="58" t="s">
        <v>632</v>
      </c>
      <c r="G295" s="59">
        <f>IFERROR(VLOOKUP(Table2[[#This Row],[CITY CODE]],'Sales &amp; Purchases Data '!$F:$H, 2, FALSE), "$0.00")</f>
        <v>0</v>
      </c>
      <c r="H295" s="60">
        <f>IFERROR(VLOOKUP(Table2[[#This Row],[CITY CODE]],'Sales &amp; Purchases Data '!$F:$H, 3, FALSE), "$0.00")</f>
        <v>0</v>
      </c>
      <c r="I295" s="61">
        <f>IF(Table2[[#This Row],[TAXABLE AMOUNT]]= "Discontinued", H295, G295+H295)</f>
        <v>0</v>
      </c>
      <c r="J295" s="62">
        <v>2.5000000000000001E-2</v>
      </c>
      <c r="K295" s="63">
        <f t="shared" si="6"/>
        <v>0</v>
      </c>
      <c r="L295" s="232"/>
      <c r="M295" s="232"/>
      <c r="N295" s="232"/>
      <c r="O295" s="232"/>
      <c r="P295" s="20">
        <v>44</v>
      </c>
      <c r="Q295" s="20" t="s">
        <v>633</v>
      </c>
    </row>
    <row r="296" spans="4:17" ht="18" customHeight="1" x14ac:dyDescent="0.2">
      <c r="D296" s="56" t="s">
        <v>248</v>
      </c>
      <c r="E296" s="170"/>
      <c r="F296" s="58">
        <v>810</v>
      </c>
      <c r="G296" s="59">
        <f>IFERROR(VLOOKUP(Table2[[#This Row],[CITY CODE]],'Sales &amp; Purchases Data '!$F:$H, 2, FALSE), "$0.00")</f>
        <v>0</v>
      </c>
      <c r="H296" s="60">
        <f>IFERROR(VLOOKUP(Table2[[#This Row],[CITY CODE]],'Sales &amp; Purchases Data '!$F:$H, 3, FALSE), "$0.00")</f>
        <v>0</v>
      </c>
      <c r="I296" s="61">
        <f>IF(Table2[[#This Row],[TAXABLE AMOUNT]]= "Discontinued", H296, G296+H296)</f>
        <v>0</v>
      </c>
      <c r="J296" s="62">
        <v>2.5000000000000001E-2</v>
      </c>
      <c r="K296" s="63">
        <f t="shared" si="6"/>
        <v>0</v>
      </c>
      <c r="L296" s="232"/>
      <c r="M296" s="232"/>
      <c r="N296" s="232"/>
      <c r="O296" s="232"/>
      <c r="P296" s="20" t="s">
        <v>346</v>
      </c>
      <c r="Q296" s="20" t="s">
        <v>347</v>
      </c>
    </row>
    <row r="297" spans="4:17" ht="18" customHeight="1" x14ac:dyDescent="0.2">
      <c r="D297" s="56" t="s">
        <v>249</v>
      </c>
      <c r="E297" s="57">
        <v>45017</v>
      </c>
      <c r="F297" s="58" t="s">
        <v>597</v>
      </c>
      <c r="G297" s="59">
        <f>IFERROR(VLOOKUP(Table2[[#This Row],[CITY CODE]],'Sales &amp; Purchases Data '!$F:$H, 2, FALSE), "$0.00")</f>
        <v>0</v>
      </c>
      <c r="H297" s="60">
        <f>IFERROR(VLOOKUP(Table2[[#This Row],[CITY CODE]],'Sales &amp; Purchases Data '!$F:$H, 3, FALSE), "$0.00")</f>
        <v>0</v>
      </c>
      <c r="I297" s="61">
        <f>IF(Table2[[#This Row],[TAXABLE AMOUNT]]= "Discontinued", H297, G297+H297)</f>
        <v>0</v>
      </c>
      <c r="J297" s="62">
        <v>2.5000000000000001E-2</v>
      </c>
      <c r="K297" s="63">
        <f t="shared" si="6"/>
        <v>0</v>
      </c>
      <c r="L297" s="232"/>
      <c r="M297" s="232"/>
      <c r="N297" s="232"/>
      <c r="O297" s="232"/>
      <c r="P297" s="20">
        <v>44</v>
      </c>
      <c r="Q297" s="20" t="s">
        <v>598</v>
      </c>
    </row>
    <row r="298" spans="4:17" ht="18" customHeight="1" x14ac:dyDescent="0.2">
      <c r="D298" s="82" t="s">
        <v>64</v>
      </c>
      <c r="E298" s="83"/>
      <c r="F298" s="69"/>
      <c r="G298" s="70"/>
      <c r="H298" s="71"/>
      <c r="I298" s="70"/>
      <c r="J298" s="72"/>
      <c r="K298" s="73"/>
      <c r="L298" s="232"/>
      <c r="M298" s="232"/>
      <c r="N298" s="232"/>
      <c r="O298" s="232"/>
      <c r="P298" s="20"/>
      <c r="Q298" s="20"/>
    </row>
    <row r="299" spans="4:17" ht="18" customHeight="1" x14ac:dyDescent="0.2">
      <c r="D299" s="84" t="s">
        <v>250</v>
      </c>
      <c r="E299" s="57"/>
      <c r="F299" s="58">
        <v>373</v>
      </c>
      <c r="G299" s="59">
        <f>IFERROR(VLOOKUP(Table2[[#This Row],[CITY CODE]],'Sales &amp; Purchases Data '!$F:$H, 2, FALSE), "$0.00")</f>
        <v>0</v>
      </c>
      <c r="H299" s="60">
        <f>IFERROR(VLOOKUP(Table2[[#This Row],[CITY CODE]],'Sales &amp; Purchases Data '!$F:$H, 3, FALSE), "$0.00")</f>
        <v>0</v>
      </c>
      <c r="I299" s="61">
        <f>IF(Table2[[#This Row],[TAXABLE AMOUNT]]= "Discontinued", H299, G299+H299)</f>
        <v>0</v>
      </c>
      <c r="J299" s="62">
        <v>5.0000000000000001E-3</v>
      </c>
      <c r="K299" s="63">
        <f t="shared" si="6"/>
        <v>0</v>
      </c>
      <c r="L299" s="232"/>
      <c r="M299" s="232"/>
      <c r="N299" s="232"/>
      <c r="O299" s="232"/>
      <c r="P299" s="20">
        <v>45</v>
      </c>
      <c r="Q299" s="20">
        <v>45011373</v>
      </c>
    </row>
    <row r="300" spans="4:17" ht="18" customHeight="1" x14ac:dyDescent="0.2">
      <c r="D300" s="97" t="s">
        <v>65</v>
      </c>
      <c r="E300" s="83"/>
      <c r="F300" s="114"/>
      <c r="G300" s="115"/>
      <c r="H300" s="71"/>
      <c r="I300" s="115"/>
      <c r="J300" s="72"/>
      <c r="K300" s="116"/>
      <c r="L300" s="232"/>
      <c r="M300" s="232"/>
      <c r="N300" s="232"/>
      <c r="O300" s="232"/>
      <c r="P300" s="20"/>
      <c r="Q300" s="20"/>
    </row>
    <row r="301" spans="4:17" ht="18" customHeight="1" x14ac:dyDescent="0.2">
      <c r="D301" s="84" t="s">
        <v>251</v>
      </c>
      <c r="E301" s="88"/>
      <c r="F301" s="58">
        <v>439</v>
      </c>
      <c r="G301" s="59">
        <f>IFERROR(VLOOKUP(Table2[[#This Row],[CITY CODE]],'Sales &amp; Purchases Data '!$F:$H, 2, FALSE), "$0.00")</f>
        <v>0</v>
      </c>
      <c r="H301" s="60">
        <f>IFERROR(VLOOKUP(Table2[[#This Row],[CITY CODE]],'Sales &amp; Purchases Data '!$F:$H, 3, FALSE), "$0.00")</f>
        <v>0</v>
      </c>
      <c r="I301" s="61">
        <f>IF(Table2[[#This Row],[TAXABLE AMOUNT]]= "Discontinued", H301, G301+H301)</f>
        <v>0</v>
      </c>
      <c r="J301" s="62">
        <v>5.0000000000000001E-3</v>
      </c>
      <c r="K301" s="63">
        <f t="shared" si="6"/>
        <v>0</v>
      </c>
      <c r="L301" s="232"/>
      <c r="M301" s="232"/>
      <c r="N301" s="232"/>
      <c r="O301" s="232"/>
      <c r="P301" s="20">
        <v>47</v>
      </c>
      <c r="Q301" s="20">
        <v>47002439</v>
      </c>
    </row>
    <row r="302" spans="4:17" ht="18" customHeight="1" x14ac:dyDescent="0.2">
      <c r="D302" s="56" t="s">
        <v>299</v>
      </c>
      <c r="E302" s="57"/>
      <c r="F302" s="58">
        <v>266</v>
      </c>
      <c r="G302" s="59">
        <f>IFERROR(VLOOKUP(Table2[[#This Row],[CITY CODE]],'Sales &amp; Purchases Data '!$F:$H, 2, FALSE), "$0.00")</f>
        <v>0</v>
      </c>
      <c r="H302" s="60">
        <f>IFERROR(VLOOKUP(Table2[[#This Row],[CITY CODE]],'Sales &amp; Purchases Data '!$F:$H, 3, FALSE), "$0.00")</f>
        <v>0</v>
      </c>
      <c r="I302" s="61">
        <f>IF(Table2[[#This Row],[TAXABLE AMOUNT]]= "Discontinued", H302, G302+H302)</f>
        <v>0</v>
      </c>
      <c r="J302" s="64">
        <v>2.5000000000000001E-3</v>
      </c>
      <c r="K302" s="63">
        <f t="shared" si="6"/>
        <v>0</v>
      </c>
      <c r="L302" s="232"/>
      <c r="M302" s="232"/>
      <c r="N302" s="232"/>
      <c r="O302" s="232"/>
      <c r="P302" s="20">
        <v>47</v>
      </c>
      <c r="Q302" s="20">
        <v>47006266</v>
      </c>
    </row>
    <row r="303" spans="4:17" ht="18" customHeight="1" x14ac:dyDescent="0.2">
      <c r="D303" s="56" t="s">
        <v>252</v>
      </c>
      <c r="E303" s="57"/>
      <c r="F303" s="58">
        <v>432</v>
      </c>
      <c r="G303" s="59">
        <f>IFERROR(VLOOKUP(Table2[[#This Row],[CITY CODE]],'Sales &amp; Purchases Data '!$F:$H, 2, FALSE), "$0.00")</f>
        <v>0</v>
      </c>
      <c r="H303" s="60">
        <f>IFERROR(VLOOKUP(Table2[[#This Row],[CITY CODE]],'Sales &amp; Purchases Data '!$F:$H, 3, FALSE), "$0.00")</f>
        <v>0</v>
      </c>
      <c r="I303" s="61">
        <f>IF(Table2[[#This Row],[TAXABLE AMOUNT]]= "Discontinued", H303, G303+H303)</f>
        <v>0</v>
      </c>
      <c r="J303" s="64">
        <v>2.5000000000000001E-3</v>
      </c>
      <c r="K303" s="63">
        <f t="shared" si="6"/>
        <v>0</v>
      </c>
      <c r="L303" s="232"/>
      <c r="M303" s="232"/>
      <c r="N303" s="232"/>
      <c r="O303" s="232"/>
      <c r="P303" s="20">
        <v>47</v>
      </c>
      <c r="Q303" s="20">
        <v>47009432</v>
      </c>
    </row>
    <row r="304" spans="4:17" ht="18" customHeight="1" x14ac:dyDescent="0.2">
      <c r="D304" s="56" t="s">
        <v>253</v>
      </c>
      <c r="E304" s="57"/>
      <c r="F304" s="58">
        <v>553</v>
      </c>
      <c r="G304" s="59">
        <f>IFERROR(VLOOKUP(Table2[[#This Row],[CITY CODE]],'Sales &amp; Purchases Data '!$F:$H, 2, FALSE), "$0.00")</f>
        <v>0</v>
      </c>
      <c r="H304" s="60">
        <f>IFERROR(VLOOKUP(Table2[[#This Row],[CITY CODE]],'Sales &amp; Purchases Data '!$F:$H, 3, FALSE), "$0.00")</f>
        <v>0</v>
      </c>
      <c r="I304" s="61">
        <f>IF(Table2[[#This Row],[TAXABLE AMOUNT]]= "Discontinued", H304, G304+H304)</f>
        <v>0</v>
      </c>
      <c r="J304" s="62">
        <v>5.0000000000000001E-3</v>
      </c>
      <c r="K304" s="63">
        <f t="shared" si="6"/>
        <v>0</v>
      </c>
      <c r="L304" s="232"/>
      <c r="M304" s="232"/>
      <c r="N304" s="232"/>
      <c r="O304" s="232"/>
      <c r="P304" s="20">
        <v>47</v>
      </c>
      <c r="Q304" s="20">
        <v>47007553</v>
      </c>
    </row>
    <row r="305" spans="4:17" ht="18" customHeight="1" x14ac:dyDescent="0.2">
      <c r="D305" s="67" t="s">
        <v>23</v>
      </c>
      <c r="E305" s="80"/>
      <c r="F305" s="81">
        <v>66</v>
      </c>
      <c r="G305" s="59">
        <f>IFERROR(VLOOKUP(Table2[[#This Row],[CITY CODE]],'Sales &amp; Purchases Data '!$F:$H, 2, FALSE), "$0.00")</f>
        <v>0</v>
      </c>
      <c r="H305" s="60">
        <f>IFERROR(VLOOKUP(Table2[[#This Row],[CITY CODE]],'Sales &amp; Purchases Data '!$F:$H, 3, FALSE), "$0.00")</f>
        <v>0</v>
      </c>
      <c r="I305" s="61">
        <f>IF(Table2[[#This Row],[TAXABLE AMOUNT]]= "Discontinued", H305, G305+H305)</f>
        <v>0</v>
      </c>
      <c r="J305" s="85">
        <v>1.25E-3</v>
      </c>
      <c r="K305" s="63">
        <f t="shared" si="6"/>
        <v>0</v>
      </c>
      <c r="L305" s="232"/>
      <c r="M305" s="232"/>
      <c r="N305" s="232"/>
      <c r="O305" s="232"/>
      <c r="P305" s="20">
        <v>48</v>
      </c>
      <c r="Q305" s="20">
        <v>48998066</v>
      </c>
    </row>
    <row r="306" spans="4:17" ht="18" customHeight="1" x14ac:dyDescent="0.2">
      <c r="D306" s="56" t="s">
        <v>254</v>
      </c>
      <c r="E306" s="57">
        <v>45566</v>
      </c>
      <c r="F306" s="58" t="s">
        <v>641</v>
      </c>
      <c r="G306" s="59">
        <f>IFERROR(VLOOKUP(Table2[[#This Row],[CITY CODE]],'Sales &amp; Purchases Data '!$F:$H, 2, FALSE), "$0.00")</f>
        <v>0</v>
      </c>
      <c r="H306" s="60">
        <f>IFERROR(VLOOKUP(Table2[[#This Row],[CITY CODE]],'Sales &amp; Purchases Data '!$F:$H, 3, FALSE), "$0.00")</f>
        <v>0</v>
      </c>
      <c r="I306" s="61">
        <f>IF(Table2[[#This Row],[TAXABLE AMOUNT]]= "Discontinued", H306, G306+H306)</f>
        <v>0</v>
      </c>
      <c r="J306" s="85">
        <v>1.8749999999999999E-2</v>
      </c>
      <c r="K306" s="63">
        <f t="shared" si="6"/>
        <v>0</v>
      </c>
      <c r="L306" s="232"/>
      <c r="M306" s="232"/>
      <c r="N306" s="232"/>
      <c r="O306" s="232"/>
      <c r="P306" s="20">
        <v>48</v>
      </c>
      <c r="Q306" s="20" t="s">
        <v>662</v>
      </c>
    </row>
    <row r="307" spans="4:17" ht="18" customHeight="1" x14ac:dyDescent="0.2">
      <c r="D307" s="56" t="s">
        <v>255</v>
      </c>
      <c r="E307" s="57"/>
      <c r="F307" s="58">
        <v>337</v>
      </c>
      <c r="G307" s="59">
        <f>IFERROR(VLOOKUP(Table2[[#This Row],[CITY CODE]],'Sales &amp; Purchases Data '!$F:$H, 2, FALSE), "$0.00")</f>
        <v>0</v>
      </c>
      <c r="H307" s="60">
        <f>IFERROR(VLOOKUP(Table2[[#This Row],[CITY CODE]],'Sales &amp; Purchases Data '!$F:$H, 3, FALSE), "$0.00")</f>
        <v>0</v>
      </c>
      <c r="I307" s="61">
        <f>IF(Table2[[#This Row],[TAXABLE AMOUNT]]= "Discontinued", H307, G307+H307)</f>
        <v>0</v>
      </c>
      <c r="J307" s="85">
        <v>1.125E-2</v>
      </c>
      <c r="K307" s="63">
        <f t="shared" si="6"/>
        <v>0</v>
      </c>
      <c r="L307" s="232"/>
      <c r="M307" s="232"/>
      <c r="N307" s="232"/>
      <c r="O307" s="232"/>
      <c r="P307" s="20">
        <v>48</v>
      </c>
      <c r="Q307" s="20">
        <v>48083337</v>
      </c>
    </row>
    <row r="308" spans="4:17" ht="18" customHeight="1" x14ac:dyDescent="0.2">
      <c r="D308" s="56" t="s">
        <v>256</v>
      </c>
      <c r="E308" s="57">
        <v>44652</v>
      </c>
      <c r="F308" s="58">
        <v>987</v>
      </c>
      <c r="G308" s="59">
        <f>IFERROR(VLOOKUP(Table2[[#This Row],[CITY CODE]],'Sales &amp; Purchases Data '!$F:$H, 2, FALSE), "$0.00")</f>
        <v>0</v>
      </c>
      <c r="H308" s="60">
        <f>IFERROR(VLOOKUP(Table2[[#This Row],[CITY CODE]],'Sales &amp; Purchases Data '!$F:$H, 3, FALSE), "$0.00")</f>
        <v>0</v>
      </c>
      <c r="I308" s="61">
        <f>IF(Table2[[#This Row],[TAXABLE AMOUNT]]= "Discontinued", H308, G308+H308)</f>
        <v>0</v>
      </c>
      <c r="J308" s="85">
        <v>8.7500000000000008E-3</v>
      </c>
      <c r="K308" s="63">
        <f t="shared" si="6"/>
        <v>0</v>
      </c>
      <c r="L308" s="232"/>
      <c r="M308" s="232"/>
      <c r="N308" s="232"/>
      <c r="O308" s="232"/>
      <c r="P308" s="20">
        <v>48</v>
      </c>
      <c r="Q308" s="20" t="s">
        <v>469</v>
      </c>
    </row>
    <row r="309" spans="4:17" ht="18" customHeight="1" x14ac:dyDescent="0.2">
      <c r="D309" s="56" t="s">
        <v>257</v>
      </c>
      <c r="E309" s="57"/>
      <c r="F309" s="58">
        <v>555</v>
      </c>
      <c r="G309" s="59">
        <f>IFERROR(VLOOKUP(Table2[[#This Row],[CITY CODE]],'Sales &amp; Purchases Data '!$F:$H, 2, FALSE), "$0.00")</f>
        <v>0</v>
      </c>
      <c r="H309" s="60">
        <f>IFERROR(VLOOKUP(Table2[[#This Row],[CITY CODE]],'Sales &amp; Purchases Data '!$F:$H, 3, FALSE), "$0.00")</f>
        <v>0</v>
      </c>
      <c r="I309" s="61">
        <f>IF(Table2[[#This Row],[TAXABLE AMOUNT]]= "Discontinued", H309, G309+H309)</f>
        <v>0</v>
      </c>
      <c r="J309" s="85">
        <v>1.125E-2</v>
      </c>
      <c r="K309" s="63">
        <f t="shared" si="6"/>
        <v>0</v>
      </c>
      <c r="L309" s="232"/>
      <c r="M309" s="232"/>
      <c r="N309" s="232"/>
      <c r="O309" s="232"/>
      <c r="P309" s="20">
        <v>48</v>
      </c>
      <c r="Q309" s="20">
        <v>48085555</v>
      </c>
    </row>
    <row r="310" spans="4:17" ht="18" customHeight="1" x14ac:dyDescent="0.2">
      <c r="D310" s="56" t="s">
        <v>258</v>
      </c>
      <c r="E310" s="57"/>
      <c r="F310" s="58">
        <v>557</v>
      </c>
      <c r="G310" s="59">
        <f>IFERROR(VLOOKUP(Table2[[#This Row],[CITY CODE]],'Sales &amp; Purchases Data '!$F:$H, 2, FALSE), "$0.00")</f>
        <v>0</v>
      </c>
      <c r="H310" s="60">
        <f>IFERROR(VLOOKUP(Table2[[#This Row],[CITY CODE]],'Sales &amp; Purchases Data '!$F:$H, 3, FALSE), "$0.00")</f>
        <v>0</v>
      </c>
      <c r="I310" s="61">
        <f>IF(Table2[[#This Row],[TAXABLE AMOUNT]]= "Discontinued", H310, G310+H310)</f>
        <v>0</v>
      </c>
      <c r="J310" s="85">
        <v>8.7500000000000008E-3</v>
      </c>
      <c r="K310" s="63">
        <f t="shared" si="6"/>
        <v>0</v>
      </c>
      <c r="L310" s="232"/>
      <c r="M310" s="232"/>
      <c r="N310" s="232"/>
      <c r="O310" s="232"/>
      <c r="P310" s="20">
        <v>48</v>
      </c>
      <c r="Q310" s="20">
        <v>48086557</v>
      </c>
    </row>
    <row r="311" spans="4:17" ht="18" customHeight="1" x14ac:dyDescent="0.2">
      <c r="D311" s="56" t="s">
        <v>259</v>
      </c>
      <c r="E311" s="57">
        <v>45017</v>
      </c>
      <c r="F311" s="58" t="s">
        <v>599</v>
      </c>
      <c r="G311" s="59">
        <f>IFERROR(VLOOKUP(Table2[[#This Row],[CITY CODE]],'Sales &amp; Purchases Data '!$F:$H, 2, FALSE), "$0.00")</f>
        <v>0</v>
      </c>
      <c r="H311" s="60">
        <f>IFERROR(VLOOKUP(Table2[[#This Row],[CITY CODE]],'Sales &amp; Purchases Data '!$F:$H, 3, FALSE), "$0.00")</f>
        <v>0</v>
      </c>
      <c r="I311" s="61">
        <f>IF(Table2[[#This Row],[TAXABLE AMOUNT]]= "Discontinued", H311, G311+H311)</f>
        <v>0</v>
      </c>
      <c r="J311" s="76">
        <v>0.02</v>
      </c>
      <c r="K311" s="63">
        <f t="shared" si="6"/>
        <v>0</v>
      </c>
      <c r="L311" s="232"/>
      <c r="M311" s="232"/>
      <c r="N311" s="232"/>
      <c r="O311" s="232"/>
      <c r="P311" s="20">
        <v>48</v>
      </c>
      <c r="Q311" s="20" t="s">
        <v>608</v>
      </c>
    </row>
    <row r="312" spans="4:17" ht="18" customHeight="1" x14ac:dyDescent="0.2">
      <c r="D312" s="67" t="s">
        <v>34</v>
      </c>
      <c r="E312" s="57">
        <v>45566</v>
      </c>
      <c r="F312" s="58" t="s">
        <v>642</v>
      </c>
      <c r="G312" s="59">
        <f>IFERROR(VLOOKUP(Table2[[#This Row],[CITY CODE]],'Sales &amp; Purchases Data '!$F:$H, 2, FALSE), "$0.00")</f>
        <v>0</v>
      </c>
      <c r="H312" s="60">
        <f>IFERROR(VLOOKUP(Table2[[#This Row],[CITY CODE]],'Sales &amp; Purchases Data '!$F:$H, 3, FALSE), "$0.00")</f>
        <v>0</v>
      </c>
      <c r="I312" s="61">
        <f>IF(Table2[[#This Row],[TAXABLE AMOUNT]]= "Discontinued", H312, G312+H312)</f>
        <v>0</v>
      </c>
      <c r="J312" s="64">
        <v>1.7500000000000002E-2</v>
      </c>
      <c r="K312" s="63">
        <f t="shared" si="6"/>
        <v>0</v>
      </c>
      <c r="L312" s="232"/>
      <c r="M312" s="232"/>
      <c r="N312" s="232"/>
      <c r="O312" s="232"/>
      <c r="P312" s="20">
        <v>49</v>
      </c>
      <c r="Q312" s="20" t="s">
        <v>663</v>
      </c>
    </row>
    <row r="313" spans="4:17" ht="18" customHeight="1" x14ac:dyDescent="0.2">
      <c r="D313" s="56" t="s">
        <v>260</v>
      </c>
      <c r="E313" s="57">
        <v>45566</v>
      </c>
      <c r="F313" s="58" t="s">
        <v>643</v>
      </c>
      <c r="G313" s="59">
        <f>IFERROR(VLOOKUP(Table2[[#This Row],[CITY CODE]],'Sales &amp; Purchases Data '!$F:$H, 2, FALSE), "$0.00")</f>
        <v>0</v>
      </c>
      <c r="H313" s="60">
        <f>IFERROR(VLOOKUP(Table2[[#This Row],[CITY CODE]],'Sales &amp; Purchases Data '!$F:$H, 3, FALSE), "$0.00")</f>
        <v>0</v>
      </c>
      <c r="I313" s="61">
        <f>IF(Table2[[#This Row],[TAXABLE AMOUNT]]= "Discontinued", H313, G313+H313)</f>
        <v>0</v>
      </c>
      <c r="J313" s="64">
        <v>2.75E-2</v>
      </c>
      <c r="K313" s="63">
        <f t="shared" si="6"/>
        <v>0</v>
      </c>
      <c r="L313" s="232"/>
      <c r="M313" s="232"/>
      <c r="N313" s="232"/>
      <c r="O313" s="232"/>
      <c r="P313" s="20">
        <v>49</v>
      </c>
      <c r="Q313" s="20" t="s">
        <v>650</v>
      </c>
    </row>
    <row r="314" spans="4:17" ht="18" customHeight="1" x14ac:dyDescent="0.2">
      <c r="D314" s="56" t="s">
        <v>261</v>
      </c>
      <c r="E314" s="57">
        <v>45566</v>
      </c>
      <c r="F314" s="58" t="s">
        <v>644</v>
      </c>
      <c r="G314" s="59">
        <f>IFERROR(VLOOKUP(Table2[[#This Row],[CITY CODE]],'Sales &amp; Purchases Data '!$F:$H, 2, FALSE), "$0.00")</f>
        <v>0</v>
      </c>
      <c r="H314" s="60">
        <f>IFERROR(VLOOKUP(Table2[[#This Row],[CITY CODE]],'Sales &amp; Purchases Data '!$F:$H, 3, FALSE), "$0.00")</f>
        <v>0</v>
      </c>
      <c r="I314" s="61">
        <f>IF(Table2[[#This Row],[TAXABLE AMOUNT]]= "Discontinued", H314, G314+H314)</f>
        <v>0</v>
      </c>
      <c r="J314" s="64">
        <v>2.2499999999999999E-2</v>
      </c>
      <c r="K314" s="63">
        <f t="shared" si="6"/>
        <v>0</v>
      </c>
      <c r="L314" s="232"/>
      <c r="M314" s="232"/>
      <c r="N314" s="232"/>
      <c r="O314" s="232"/>
      <c r="P314" s="20">
        <v>49</v>
      </c>
      <c r="Q314" s="20" t="s">
        <v>651</v>
      </c>
    </row>
    <row r="315" spans="4:17" ht="18" customHeight="1" x14ac:dyDescent="0.2">
      <c r="D315" s="56" t="s">
        <v>419</v>
      </c>
      <c r="E315" s="57">
        <v>45566</v>
      </c>
      <c r="F315" s="58" t="s">
        <v>645</v>
      </c>
      <c r="G315" s="59">
        <f>IFERROR(VLOOKUP(Table2[[#This Row],[CITY CODE]],'Sales &amp; Purchases Data '!$F:$H, 2, FALSE), "$0.00")</f>
        <v>0</v>
      </c>
      <c r="H315" s="60">
        <f>IFERROR(VLOOKUP(Table2[[#This Row],[CITY CODE]],'Sales &amp; Purchases Data '!$F:$H, 3, FALSE), "$0.00")</f>
        <v>0</v>
      </c>
      <c r="I315" s="61">
        <f>IF(Table2[[#This Row],[TAXABLE AMOUNT]]= "Discontinued", H315, G315+H315)</f>
        <v>0</v>
      </c>
      <c r="J315" s="64">
        <v>2.75E-2</v>
      </c>
      <c r="K315" s="63">
        <f t="shared" si="6"/>
        <v>0</v>
      </c>
      <c r="L315" s="232"/>
      <c r="M315" s="232"/>
      <c r="N315" s="232"/>
      <c r="O315" s="232"/>
      <c r="P315" s="20" t="s">
        <v>420</v>
      </c>
      <c r="Q315" s="20" t="s">
        <v>652</v>
      </c>
    </row>
    <row r="316" spans="4:17" ht="18" customHeight="1" x14ac:dyDescent="0.2">
      <c r="D316" s="56" t="s">
        <v>262</v>
      </c>
      <c r="E316" s="57">
        <v>45566</v>
      </c>
      <c r="F316" s="58" t="s">
        <v>646</v>
      </c>
      <c r="G316" s="59">
        <f>IFERROR(VLOOKUP(Table2[[#This Row],[CITY CODE]],'Sales &amp; Purchases Data '!$F:$H, 2, FALSE), "$0.00")</f>
        <v>0</v>
      </c>
      <c r="H316" s="60">
        <f>IFERROR(VLOOKUP(Table2[[#This Row],[CITY CODE]],'Sales &amp; Purchases Data '!$F:$H, 3, FALSE), "$0.00")</f>
        <v>0</v>
      </c>
      <c r="I316" s="61">
        <f>IF(Table2[[#This Row],[TAXABLE AMOUNT]]= "Discontinued", H316, G316+H316)</f>
        <v>0</v>
      </c>
      <c r="J316" s="64">
        <v>2.2499999999999999E-2</v>
      </c>
      <c r="K316" s="63">
        <f t="shared" ref="K316:K345" si="8">I316*J316</f>
        <v>0</v>
      </c>
      <c r="L316" s="232"/>
      <c r="M316" s="232"/>
      <c r="N316" s="232"/>
      <c r="O316" s="232"/>
      <c r="P316" s="20" t="s">
        <v>420</v>
      </c>
      <c r="Q316" s="20" t="s">
        <v>653</v>
      </c>
    </row>
    <row r="317" spans="4:17" ht="18" customHeight="1" x14ac:dyDescent="0.2">
      <c r="D317" s="56" t="s">
        <v>263</v>
      </c>
      <c r="E317" s="57">
        <v>45566</v>
      </c>
      <c r="F317" s="58" t="s">
        <v>647</v>
      </c>
      <c r="G317" s="59">
        <f>IFERROR(VLOOKUP(Table2[[#This Row],[CITY CODE]],'Sales &amp; Purchases Data '!$F:$H, 2, FALSE), "$0.00")</f>
        <v>0</v>
      </c>
      <c r="H317" s="60">
        <f>IFERROR(VLOOKUP(Table2[[#This Row],[CITY CODE]],'Sales &amp; Purchases Data '!$F:$H, 3, FALSE), "$0.00")</f>
        <v>0</v>
      </c>
      <c r="I317" s="61">
        <f>IF(Table2[[#This Row],[TAXABLE AMOUNT]]= "Discontinued", H317, G317+H317)</f>
        <v>0</v>
      </c>
      <c r="J317" s="62">
        <v>2.5000000000000001E-2</v>
      </c>
      <c r="K317" s="63">
        <f t="shared" si="8"/>
        <v>0</v>
      </c>
      <c r="L317" s="232"/>
      <c r="M317" s="232"/>
      <c r="N317" s="232"/>
      <c r="O317" s="232"/>
      <c r="P317" s="20">
        <v>49</v>
      </c>
      <c r="Q317" s="20" t="s">
        <v>654</v>
      </c>
    </row>
    <row r="318" spans="4:17" ht="18" customHeight="1" x14ac:dyDescent="0.2">
      <c r="D318" s="56" t="s">
        <v>264</v>
      </c>
      <c r="E318" s="57">
        <v>45566</v>
      </c>
      <c r="F318" s="58" t="s">
        <v>648</v>
      </c>
      <c r="G318" s="59">
        <f>IFERROR(VLOOKUP(Table2[[#This Row],[CITY CODE]],'Sales &amp; Purchases Data '!$F:$H, 2, FALSE), "$0.00")</f>
        <v>0</v>
      </c>
      <c r="H318" s="60">
        <f>IFERROR(VLOOKUP(Table2[[#This Row],[CITY CODE]],'Sales &amp; Purchases Data '!$F:$H, 3, FALSE), "$0.00")</f>
        <v>0</v>
      </c>
      <c r="I318" s="61">
        <f>IF(Table2[[#This Row],[TAXABLE AMOUNT]]= "Discontinued", H318, G318+H318)</f>
        <v>0</v>
      </c>
      <c r="J318" s="62">
        <v>2.5000000000000001E-2</v>
      </c>
      <c r="K318" s="63">
        <f t="shared" si="8"/>
        <v>0</v>
      </c>
      <c r="L318" s="232"/>
      <c r="M318" s="232"/>
      <c r="N318" s="232"/>
      <c r="O318" s="232"/>
      <c r="P318" s="20">
        <v>49</v>
      </c>
      <c r="Q318" s="20" t="s">
        <v>655</v>
      </c>
    </row>
    <row r="319" spans="4:17" ht="18" customHeight="1" x14ac:dyDescent="0.2">
      <c r="D319" s="56" t="s">
        <v>265</v>
      </c>
      <c r="E319" s="57">
        <v>45566</v>
      </c>
      <c r="F319" s="58" t="s">
        <v>649</v>
      </c>
      <c r="G319" s="59">
        <f>IFERROR(VLOOKUP(Table2[[#This Row],[CITY CODE]],'Sales &amp; Purchases Data '!$F:$H, 2, FALSE), "$0.00")</f>
        <v>0</v>
      </c>
      <c r="H319" s="60">
        <f>IFERROR(VLOOKUP(Table2[[#This Row],[CITY CODE]],'Sales &amp; Purchases Data '!$F:$H, 3, FALSE), "$0.00")</f>
        <v>0</v>
      </c>
      <c r="I319" s="61">
        <f>IF(Table2[[#This Row],[TAXABLE AMOUNT]]= "Discontinued", H319, G319+H319)</f>
        <v>0</v>
      </c>
      <c r="J319" s="64">
        <v>2.2499999999999999E-2</v>
      </c>
      <c r="K319" s="63">
        <f t="shared" si="8"/>
        <v>0</v>
      </c>
      <c r="L319" s="232"/>
      <c r="M319" s="232"/>
      <c r="N319" s="232"/>
      <c r="O319" s="232"/>
      <c r="P319" s="20">
        <v>49</v>
      </c>
      <c r="Q319" s="20" t="s">
        <v>656</v>
      </c>
    </row>
    <row r="320" spans="4:17" ht="18" customHeight="1" x14ac:dyDescent="0.2">
      <c r="D320" s="67" t="s">
        <v>24</v>
      </c>
      <c r="E320" s="57"/>
      <c r="F320" s="58">
        <v>567</v>
      </c>
      <c r="G320" s="59">
        <f>IFERROR(VLOOKUP(Table2[[#This Row],[CITY CODE]],'Sales &amp; Purchases Data '!$F:$H, 2, FALSE), "$0.00")</f>
        <v>0</v>
      </c>
      <c r="H320" s="60">
        <f>IFERROR(VLOOKUP(Table2[[#This Row],[CITY CODE]],'Sales &amp; Purchases Data '!$F:$H, 3, FALSE), "$0.00")</f>
        <v>0</v>
      </c>
      <c r="I320" s="61">
        <f>IF(Table2[[#This Row],[TAXABLE AMOUNT]]= "Discontinued", H320, G320+H320)</f>
        <v>0</v>
      </c>
      <c r="J320" s="85">
        <v>6.2500000000000003E-3</v>
      </c>
      <c r="K320" s="63">
        <f t="shared" si="8"/>
        <v>0</v>
      </c>
      <c r="L320" s="232"/>
      <c r="M320" s="232"/>
      <c r="N320" s="232"/>
      <c r="O320" s="232"/>
      <c r="P320" s="20">
        <v>50</v>
      </c>
      <c r="Q320" s="20">
        <v>50998567</v>
      </c>
    </row>
    <row r="321" spans="4:17" ht="18" customHeight="1" x14ac:dyDescent="0.2">
      <c r="D321" s="56" t="s">
        <v>266</v>
      </c>
      <c r="E321" s="57"/>
      <c r="F321" s="58">
        <v>568</v>
      </c>
      <c r="G321" s="59">
        <f>IFERROR(VLOOKUP(Table2[[#This Row],[CITY CODE]],'Sales &amp; Purchases Data '!$F:$H, 2, FALSE), "$0.00")</f>
        <v>0</v>
      </c>
      <c r="H321" s="60">
        <f>IFERROR(VLOOKUP(Table2[[#This Row],[CITY CODE]],'Sales &amp; Purchases Data '!$F:$H, 3, FALSE), "$0.00")</f>
        <v>0</v>
      </c>
      <c r="I321" s="61">
        <f>IF(Table2[[#This Row],[TAXABLE AMOUNT]]= "Discontinued", H321, G321+H321)</f>
        <v>0</v>
      </c>
      <c r="J321" s="85">
        <v>1.125E-2</v>
      </c>
      <c r="K321" s="63">
        <f t="shared" si="8"/>
        <v>0</v>
      </c>
      <c r="L321" s="232"/>
      <c r="M321" s="232"/>
      <c r="N321" s="232"/>
      <c r="O321" s="232"/>
      <c r="P321" s="20">
        <v>50</v>
      </c>
      <c r="Q321" s="20">
        <v>50011568</v>
      </c>
    </row>
    <row r="322" spans="4:17" ht="18" customHeight="1" x14ac:dyDescent="0.2">
      <c r="D322" s="56" t="s">
        <v>600</v>
      </c>
      <c r="E322" s="57">
        <v>45017</v>
      </c>
      <c r="F322" s="58" t="s">
        <v>601</v>
      </c>
      <c r="G322" s="59">
        <f>IFERROR(VLOOKUP(Table2[[#This Row],[CITY CODE]],'Sales &amp; Purchases Data '!$F:$H, 2, FALSE), "$0.00")</f>
        <v>0</v>
      </c>
      <c r="H322" s="60">
        <f>IFERROR(VLOOKUP(Table2[[#This Row],[CITY CODE]],'Sales &amp; Purchases Data '!$F:$H, 3, FALSE), "$0.00")</f>
        <v>0</v>
      </c>
      <c r="I322" s="61">
        <f>IF(Table2[[#This Row],[TAXABLE AMOUNT]]= "Discontinued", H322, G322+H322)</f>
        <v>0</v>
      </c>
      <c r="J322" s="85">
        <v>1.6250000000000001E-2</v>
      </c>
      <c r="K322" s="63">
        <f t="shared" si="8"/>
        <v>0</v>
      </c>
      <c r="L322" s="232"/>
      <c r="M322" s="232"/>
      <c r="N322" s="232"/>
      <c r="O322" s="232"/>
      <c r="P322" s="20" t="s">
        <v>422</v>
      </c>
      <c r="Q322" s="20" t="s">
        <v>609</v>
      </c>
    </row>
    <row r="323" spans="4:17" ht="18" customHeight="1" x14ac:dyDescent="0.2">
      <c r="D323" s="56" t="s">
        <v>267</v>
      </c>
      <c r="E323" s="57"/>
      <c r="F323" s="58">
        <v>569</v>
      </c>
      <c r="G323" s="59">
        <f>IFERROR(VLOOKUP(Table2[[#This Row],[CITY CODE]],'Sales &amp; Purchases Data '!$F:$H, 2, FALSE), "$0.00")</f>
        <v>0</v>
      </c>
      <c r="H323" s="60">
        <f>IFERROR(VLOOKUP(Table2[[#This Row],[CITY CODE]],'Sales &amp; Purchases Data '!$F:$H, 3, FALSE), "$0.00")</f>
        <v>0</v>
      </c>
      <c r="I323" s="61">
        <f>IF(Table2[[#This Row],[TAXABLE AMOUNT]]= "Discontinued", H323, G323+H323)</f>
        <v>0</v>
      </c>
      <c r="J323" s="85">
        <v>1.125E-2</v>
      </c>
      <c r="K323" s="63">
        <f t="shared" si="8"/>
        <v>0</v>
      </c>
      <c r="L323" s="232"/>
      <c r="M323" s="232"/>
      <c r="N323" s="232"/>
      <c r="O323" s="232"/>
      <c r="P323" s="20">
        <v>50</v>
      </c>
      <c r="Q323" s="20">
        <v>50014569</v>
      </c>
    </row>
    <row r="324" spans="4:17" ht="18" customHeight="1" x14ac:dyDescent="0.2">
      <c r="D324" s="56" t="s">
        <v>421</v>
      </c>
      <c r="E324" s="57"/>
      <c r="F324" s="58">
        <v>920</v>
      </c>
      <c r="G324" s="59">
        <f>IFERROR(VLOOKUP(Table2[[#This Row],[CITY CODE]],'Sales &amp; Purchases Data '!$F:$H, 2, FALSE), "$0.00")</f>
        <v>0</v>
      </c>
      <c r="H324" s="60">
        <f>IFERROR(VLOOKUP(Table2[[#This Row],[CITY CODE]],'Sales &amp; Purchases Data '!$F:$H, 3, FALSE), "$0.00")</f>
        <v>0</v>
      </c>
      <c r="I324" s="61">
        <f>IF(Table2[[#This Row],[TAXABLE AMOUNT]]= "Discontinued", H324, G324+H324)</f>
        <v>0</v>
      </c>
      <c r="J324" s="117">
        <v>1.375E-2</v>
      </c>
      <c r="K324" s="63">
        <f t="shared" si="8"/>
        <v>0</v>
      </c>
      <c r="L324" s="232"/>
      <c r="M324" s="232"/>
      <c r="N324" s="232"/>
      <c r="O324" s="232"/>
      <c r="P324" s="20" t="s">
        <v>422</v>
      </c>
      <c r="Q324" s="20" t="s">
        <v>423</v>
      </c>
    </row>
    <row r="325" spans="4:17" ht="18" customHeight="1" x14ac:dyDescent="0.2">
      <c r="D325" s="82" t="s">
        <v>66</v>
      </c>
      <c r="E325" s="83"/>
      <c r="F325" s="114"/>
      <c r="G325" s="115"/>
      <c r="H325" s="71"/>
      <c r="I325" s="115"/>
      <c r="J325" s="72"/>
      <c r="K325" s="116"/>
      <c r="L325" s="232"/>
      <c r="M325" s="232"/>
      <c r="N325" s="232"/>
      <c r="O325" s="232"/>
      <c r="P325" s="20"/>
      <c r="Q325" s="20"/>
    </row>
    <row r="326" spans="4:17" ht="18" customHeight="1" x14ac:dyDescent="0.2">
      <c r="D326" s="84" t="s">
        <v>268</v>
      </c>
      <c r="E326" s="88"/>
      <c r="F326" s="58">
        <v>446</v>
      </c>
      <c r="G326" s="59">
        <f>IFERROR(VLOOKUP(Table2[[#This Row],[CITY CODE]],'Sales &amp; Purchases Data '!$F:$H, 2, FALSE), "$0.00")</f>
        <v>0</v>
      </c>
      <c r="H326" s="60">
        <f>IFERROR(VLOOKUP(Table2[[#This Row],[CITY CODE]],'Sales &amp; Purchases Data '!$F:$H, 3, FALSE), "$0.00")</f>
        <v>0</v>
      </c>
      <c r="I326" s="61">
        <f>IF(Table2[[#This Row],[TAXABLE AMOUNT]]= "Discontinued", H326, G326+H326)</f>
        <v>0</v>
      </c>
      <c r="J326" s="62">
        <v>5.0000000000000001E-3</v>
      </c>
      <c r="K326" s="63">
        <f t="shared" si="8"/>
        <v>0</v>
      </c>
      <c r="L326" s="232"/>
      <c r="M326" s="232"/>
      <c r="N326" s="232"/>
      <c r="O326" s="232"/>
      <c r="P326" s="20">
        <v>52</v>
      </c>
      <c r="Q326" s="20">
        <v>52031446</v>
      </c>
    </row>
    <row r="327" spans="4:17" ht="18" customHeight="1" x14ac:dyDescent="0.2">
      <c r="D327" s="56" t="s">
        <v>269</v>
      </c>
      <c r="E327" s="57"/>
      <c r="F327" s="58">
        <v>424</v>
      </c>
      <c r="G327" s="59">
        <f>IFERROR(VLOOKUP(Table2[[#This Row],[CITY CODE]],'Sales &amp; Purchases Data '!$F:$H, 2, FALSE), "$0.00")</f>
        <v>0</v>
      </c>
      <c r="H327" s="60">
        <f>IFERROR(VLOOKUP(Table2[[#This Row],[CITY CODE]],'Sales &amp; Purchases Data '!$F:$H, 3, FALSE), "$0.00")</f>
        <v>0</v>
      </c>
      <c r="I327" s="61">
        <f>IF(Table2[[#This Row],[TAXABLE AMOUNT]]= "Discontinued", H327, G327+H327)</f>
        <v>0</v>
      </c>
      <c r="J327" s="64">
        <v>2.5000000000000001E-3</v>
      </c>
      <c r="K327" s="63">
        <f t="shared" si="8"/>
        <v>0</v>
      </c>
      <c r="L327" s="232"/>
      <c r="M327" s="232"/>
      <c r="N327" s="232"/>
      <c r="O327" s="232"/>
      <c r="P327" s="20">
        <v>52</v>
      </c>
      <c r="Q327" s="20">
        <v>52040424</v>
      </c>
    </row>
    <row r="328" spans="4:17" ht="18" customHeight="1" x14ac:dyDescent="0.2">
      <c r="D328" s="67" t="s">
        <v>25</v>
      </c>
      <c r="E328" s="80"/>
      <c r="F328" s="58">
        <v>162</v>
      </c>
      <c r="G328" s="59">
        <f>IFERROR(VLOOKUP(Table2[[#This Row],[CITY CODE]],'Sales &amp; Purchases Data '!$F:$H, 2, FALSE), "$0.00")</f>
        <v>0</v>
      </c>
      <c r="H328" s="60">
        <f>IFERROR(VLOOKUP(Table2[[#This Row],[CITY CODE]],'Sales &amp; Purchases Data '!$F:$H, 3, FALSE), "$0.00")</f>
        <v>0</v>
      </c>
      <c r="I328" s="61">
        <f>IF(Table2[[#This Row],[TAXABLE AMOUNT]]= "Discontinued", H328, G328+H328)</f>
        <v>0</v>
      </c>
      <c r="J328" s="62">
        <v>5.0000000000000001E-3</v>
      </c>
      <c r="K328" s="63">
        <f t="shared" si="8"/>
        <v>0</v>
      </c>
      <c r="L328" s="232"/>
      <c r="M328" s="232"/>
      <c r="N328" s="232"/>
      <c r="O328" s="232"/>
      <c r="P328" s="20">
        <v>54</v>
      </c>
      <c r="Q328" s="20">
        <v>54998162</v>
      </c>
    </row>
    <row r="329" spans="4:17" ht="18" customHeight="1" x14ac:dyDescent="0.2">
      <c r="D329" s="56" t="s">
        <v>270</v>
      </c>
      <c r="E329" s="57"/>
      <c r="F329" s="58">
        <v>165</v>
      </c>
      <c r="G329" s="59">
        <f>IFERROR(VLOOKUP(Table2[[#This Row],[CITY CODE]],'Sales &amp; Purchases Data '!$F:$H, 2, FALSE), "$0.00")</f>
        <v>0</v>
      </c>
      <c r="H329" s="60">
        <f>IFERROR(VLOOKUP(Table2[[#This Row],[CITY CODE]],'Sales &amp; Purchases Data '!$F:$H, 3, FALSE), "$0.00")</f>
        <v>0</v>
      </c>
      <c r="I329" s="61">
        <f>IF(Table2[[#This Row],[TAXABLE AMOUNT]]= "Discontinued", H329, G329+H329)</f>
        <v>0</v>
      </c>
      <c r="J329" s="64">
        <v>1.2500000000000001E-2</v>
      </c>
      <c r="K329" s="63">
        <f t="shared" si="8"/>
        <v>0</v>
      </c>
      <c r="L329" s="232"/>
      <c r="M329" s="232"/>
      <c r="N329" s="232"/>
      <c r="O329" s="232"/>
      <c r="P329" s="20">
        <v>54</v>
      </c>
      <c r="Q329" s="20">
        <v>54051165</v>
      </c>
    </row>
    <row r="330" spans="4:17" ht="18" customHeight="1" x14ac:dyDescent="0.2">
      <c r="D330" s="56" t="s">
        <v>424</v>
      </c>
      <c r="E330" s="57"/>
      <c r="F330" s="58">
        <v>922</v>
      </c>
      <c r="G330" s="59">
        <f>IFERROR(VLOOKUP(Table2[[#This Row],[CITY CODE]],'Sales &amp; Purchases Data '!$F:$H, 2, FALSE), "$0.00")</f>
        <v>0</v>
      </c>
      <c r="H330" s="60">
        <f>IFERROR(VLOOKUP(Table2[[#This Row],[CITY CODE]],'Sales &amp; Purchases Data '!$F:$H, 3, FALSE), "$0.00")</f>
        <v>0</v>
      </c>
      <c r="I330" s="61">
        <f>IF(Table2[[#This Row],[TAXABLE AMOUNT]]= "Discontinued", H330, G330+H330)</f>
        <v>0</v>
      </c>
      <c r="J330" s="62">
        <v>1.4999999999999999E-2</v>
      </c>
      <c r="K330" s="63">
        <f t="shared" si="8"/>
        <v>0</v>
      </c>
      <c r="L330" s="232"/>
      <c r="M330" s="232"/>
      <c r="N330" s="232"/>
      <c r="O330" s="232"/>
      <c r="P330" s="20">
        <v>54</v>
      </c>
      <c r="Q330" s="20" t="s">
        <v>452</v>
      </c>
    </row>
    <row r="331" spans="4:17" ht="18" customHeight="1" x14ac:dyDescent="0.2">
      <c r="D331" s="56" t="s">
        <v>271</v>
      </c>
      <c r="E331" s="57"/>
      <c r="F331" s="58">
        <v>629</v>
      </c>
      <c r="G331" s="59">
        <f>IFERROR(VLOOKUP(Table2[[#This Row],[CITY CODE]],'Sales &amp; Purchases Data '!$F:$H, 2, FALSE), "$0.00")</f>
        <v>0</v>
      </c>
      <c r="H331" s="60">
        <f>IFERROR(VLOOKUP(Table2[[#This Row],[CITY CODE]],'Sales &amp; Purchases Data '!$F:$H, 3, FALSE), "$0.00")</f>
        <v>0</v>
      </c>
      <c r="I331" s="61">
        <f>IF(Table2[[#This Row],[TAXABLE AMOUNT]]= "Discontinued", H331, G331+H331)</f>
        <v>0</v>
      </c>
      <c r="J331" s="62">
        <v>1.4999999999999999E-2</v>
      </c>
      <c r="K331" s="63">
        <f t="shared" si="8"/>
        <v>0</v>
      </c>
      <c r="L331" s="232"/>
      <c r="M331" s="232"/>
      <c r="N331" s="232"/>
      <c r="O331" s="232"/>
      <c r="P331" s="20" t="s">
        <v>425</v>
      </c>
      <c r="Q331" s="20" t="s">
        <v>453</v>
      </c>
    </row>
    <row r="332" spans="4:17" ht="18" customHeight="1" x14ac:dyDescent="0.2">
      <c r="D332" s="56" t="s">
        <v>272</v>
      </c>
      <c r="E332" s="57"/>
      <c r="F332" s="58">
        <v>607</v>
      </c>
      <c r="G332" s="59">
        <f>IFERROR(VLOOKUP(Table2[[#This Row],[CITY CODE]],'Sales &amp; Purchases Data '!$F:$H, 2, FALSE), "$0.00")</f>
        <v>0</v>
      </c>
      <c r="H332" s="60">
        <f>IFERROR(VLOOKUP(Table2[[#This Row],[CITY CODE]],'Sales &amp; Purchases Data '!$F:$H, 3, FALSE), "$0.00")</f>
        <v>0</v>
      </c>
      <c r="I332" s="61">
        <f>IF(Table2[[#This Row],[TAXABLE AMOUNT]]= "Discontinued", H332, G332+H332)</f>
        <v>0</v>
      </c>
      <c r="J332" s="62">
        <v>1.4999999999999999E-2</v>
      </c>
      <c r="K332" s="63">
        <f t="shared" si="8"/>
        <v>0</v>
      </c>
      <c r="L332" s="232"/>
      <c r="M332" s="232"/>
      <c r="N332" s="232"/>
      <c r="O332" s="232"/>
      <c r="P332" s="20">
        <v>54</v>
      </c>
      <c r="Q332" s="20">
        <v>54053607</v>
      </c>
    </row>
    <row r="333" spans="4:17" ht="18" customHeight="1" x14ac:dyDescent="0.2">
      <c r="D333" s="56" t="s">
        <v>273</v>
      </c>
      <c r="E333" s="57"/>
      <c r="F333" s="58">
        <v>734</v>
      </c>
      <c r="G333" s="59">
        <f>IFERROR(VLOOKUP(Table2[[#This Row],[CITY CODE]],'Sales &amp; Purchases Data '!$F:$H, 2, FALSE), "$0.00")</f>
        <v>0</v>
      </c>
      <c r="H333" s="60">
        <f>IFERROR(VLOOKUP(Table2[[#This Row],[CITY CODE]],'Sales &amp; Purchases Data '!$F:$H, 3, FALSE), "$0.00")</f>
        <v>0</v>
      </c>
      <c r="I333" s="61">
        <f>IF(Table2[[#This Row],[TAXABLE AMOUNT]]= "Discontinued", H333, G333+H333)</f>
        <v>0</v>
      </c>
      <c r="J333" s="76">
        <v>0.02</v>
      </c>
      <c r="K333" s="63">
        <f t="shared" si="8"/>
        <v>0</v>
      </c>
      <c r="L333" s="232"/>
      <c r="M333" s="232"/>
      <c r="N333" s="232"/>
      <c r="O333" s="232"/>
      <c r="P333" s="20">
        <v>54</v>
      </c>
      <c r="Q333" s="20">
        <v>54054734</v>
      </c>
    </row>
    <row r="334" spans="4:17" ht="18" customHeight="1" x14ac:dyDescent="0.2">
      <c r="D334" s="56" t="s">
        <v>274</v>
      </c>
      <c r="E334" s="57"/>
      <c r="F334" s="58">
        <v>167</v>
      </c>
      <c r="G334" s="59">
        <f>IFERROR(VLOOKUP(Table2[[#This Row],[CITY CODE]],'Sales &amp; Purchases Data '!$F:$H, 2, FALSE), "$0.00")</f>
        <v>0</v>
      </c>
      <c r="H334" s="60">
        <f>IFERROR(VLOOKUP(Table2[[#This Row],[CITY CODE]],'Sales &amp; Purchases Data '!$F:$H, 3, FALSE), "$0.00")</f>
        <v>0</v>
      </c>
      <c r="I334" s="61">
        <f>IF(Table2[[#This Row],[TAXABLE AMOUNT]]= "Discontinued", H334, G334+H334)</f>
        <v>0</v>
      </c>
      <c r="J334" s="76">
        <v>0.01</v>
      </c>
      <c r="K334" s="63">
        <f t="shared" si="8"/>
        <v>0</v>
      </c>
      <c r="L334" s="232"/>
      <c r="M334" s="232"/>
      <c r="N334" s="232"/>
      <c r="O334" s="232"/>
      <c r="P334" s="20">
        <v>54</v>
      </c>
      <c r="Q334" s="20">
        <v>54055167</v>
      </c>
    </row>
    <row r="335" spans="4:17" ht="18" customHeight="1" x14ac:dyDescent="0.2">
      <c r="D335" s="56" t="s">
        <v>275</v>
      </c>
      <c r="E335" s="57"/>
      <c r="F335" s="58">
        <v>571</v>
      </c>
      <c r="G335" s="59">
        <f>IFERROR(VLOOKUP(Table2[[#This Row],[CITY CODE]],'Sales &amp; Purchases Data '!$F:$H, 2, FALSE), "$0.00")</f>
        <v>0</v>
      </c>
      <c r="H335" s="60">
        <f>IFERROR(VLOOKUP(Table2[[#This Row],[CITY CODE]],'Sales &amp; Purchases Data '!$F:$H, 3, FALSE), "$0.00")</f>
        <v>0</v>
      </c>
      <c r="I335" s="61">
        <f>IF(Table2[[#This Row],[TAXABLE AMOUNT]]= "Discontinued", H335, G335+H335)</f>
        <v>0</v>
      </c>
      <c r="J335" s="64">
        <v>1.2500000000000001E-2</v>
      </c>
      <c r="K335" s="63">
        <f t="shared" si="8"/>
        <v>0</v>
      </c>
      <c r="L335" s="232"/>
      <c r="M335" s="232"/>
      <c r="N335" s="232"/>
      <c r="O335" s="232"/>
      <c r="P335" s="20">
        <v>54</v>
      </c>
      <c r="Q335" s="20">
        <v>54056571</v>
      </c>
    </row>
    <row r="336" spans="4:17" ht="18" customHeight="1" x14ac:dyDescent="0.2">
      <c r="D336" s="56" t="s">
        <v>276</v>
      </c>
      <c r="E336" s="57"/>
      <c r="F336" s="58">
        <v>627</v>
      </c>
      <c r="G336" s="59">
        <f>IFERROR(VLOOKUP(Table2[[#This Row],[CITY CODE]],'Sales &amp; Purchases Data '!$F:$H, 2, FALSE), "$0.00")</f>
        <v>0</v>
      </c>
      <c r="H336" s="60">
        <f>IFERROR(VLOOKUP(Table2[[#This Row],[CITY CODE]],'Sales &amp; Purchases Data '!$F:$H, 3, FALSE), "$0.00")</f>
        <v>0</v>
      </c>
      <c r="I336" s="61">
        <f>IF(Table2[[#This Row],[TAXABLE AMOUNT]]= "Discontinued", H336, G336+H336)</f>
        <v>0</v>
      </c>
      <c r="J336" s="62">
        <v>1.4999999999999999E-2</v>
      </c>
      <c r="K336" s="63">
        <f t="shared" si="8"/>
        <v>0</v>
      </c>
      <c r="L336" s="232"/>
      <c r="M336" s="232"/>
      <c r="N336" s="232"/>
      <c r="O336" s="232"/>
      <c r="P336" s="20">
        <v>54</v>
      </c>
      <c r="Q336" s="20">
        <v>54057627</v>
      </c>
    </row>
    <row r="337" spans="4:17" ht="18" customHeight="1" x14ac:dyDescent="0.2">
      <c r="D337" s="82" t="s">
        <v>67</v>
      </c>
      <c r="E337" s="118"/>
      <c r="F337" s="119"/>
      <c r="G337" s="120"/>
      <c r="H337" s="121"/>
      <c r="I337" s="120"/>
      <c r="J337" s="122"/>
      <c r="K337" s="123"/>
      <c r="L337" s="232"/>
      <c r="M337" s="232"/>
      <c r="N337" s="232"/>
      <c r="O337" s="232"/>
      <c r="P337" s="20"/>
      <c r="Q337" s="20"/>
    </row>
    <row r="338" spans="4:17" ht="18" customHeight="1" x14ac:dyDescent="0.2">
      <c r="D338" s="84" t="s">
        <v>277</v>
      </c>
      <c r="E338" s="57">
        <v>45017</v>
      </c>
      <c r="F338" s="81" t="s">
        <v>602</v>
      </c>
      <c r="G338" s="59">
        <f>IFERROR(VLOOKUP(Table2[[#This Row],[CITY CODE]],'Sales &amp; Purchases Data '!$F:$H, 2, FALSE), "$0.00")</f>
        <v>0</v>
      </c>
      <c r="H338" s="60">
        <f>IFERROR(VLOOKUP(Table2[[#This Row],[CITY CODE]],'Sales &amp; Purchases Data '!$F:$H, 3, FALSE), "$0.00")</f>
        <v>0</v>
      </c>
      <c r="I338" s="61">
        <f>IF(Table2[[#This Row],[TAXABLE AMOUNT]]= "Discontinued", H338, G338+H338)</f>
        <v>0</v>
      </c>
      <c r="J338" s="62">
        <v>1.4999999999999999E-2</v>
      </c>
      <c r="K338" s="63">
        <f t="shared" si="8"/>
        <v>0</v>
      </c>
      <c r="L338" s="232"/>
      <c r="M338" s="232"/>
      <c r="N338" s="232"/>
      <c r="O338" s="232"/>
      <c r="P338" s="20">
        <v>55</v>
      </c>
      <c r="Q338" s="20" t="s">
        <v>603</v>
      </c>
    </row>
    <row r="339" spans="4:17" ht="18" customHeight="1" x14ac:dyDescent="0.2">
      <c r="D339" s="97" t="s">
        <v>68</v>
      </c>
      <c r="E339" s="124"/>
      <c r="F339" s="119"/>
      <c r="G339" s="120"/>
      <c r="H339" s="121"/>
      <c r="I339" s="120"/>
      <c r="J339" s="122"/>
      <c r="K339" s="123"/>
      <c r="L339" s="232"/>
      <c r="M339" s="232"/>
      <c r="N339" s="232"/>
      <c r="O339" s="232"/>
      <c r="P339" s="20"/>
      <c r="Q339" s="20"/>
    </row>
    <row r="340" spans="4:17" ht="18" customHeight="1" x14ac:dyDescent="0.2">
      <c r="D340" s="84" t="s">
        <v>278</v>
      </c>
      <c r="E340" s="57"/>
      <c r="F340" s="58">
        <v>924</v>
      </c>
      <c r="G340" s="59">
        <f>IFERROR(VLOOKUP(Table2[[#This Row],[CITY CODE]],'Sales &amp; Purchases Data '!$F:$H, 2, FALSE), "$0.00")</f>
        <v>0</v>
      </c>
      <c r="H340" s="60">
        <f>IFERROR(VLOOKUP(Table2[[#This Row],[CITY CODE]],'Sales &amp; Purchases Data '!$F:$H, 3, FALSE), "$0.00")</f>
        <v>0</v>
      </c>
      <c r="I340" s="61">
        <f>IF(Table2[[#This Row],[TAXABLE AMOUNT]]= "Discontinued", H340, G340+H340)</f>
        <v>0</v>
      </c>
      <c r="J340" s="76">
        <v>0.02</v>
      </c>
      <c r="K340" s="63">
        <f t="shared" si="8"/>
        <v>0</v>
      </c>
      <c r="L340" s="232"/>
      <c r="M340" s="232"/>
      <c r="N340" s="232"/>
      <c r="O340" s="232"/>
      <c r="P340" s="20">
        <v>56</v>
      </c>
      <c r="Q340" s="20" t="s">
        <v>426</v>
      </c>
    </row>
    <row r="341" spans="4:17" ht="18" customHeight="1" x14ac:dyDescent="0.2">
      <c r="D341" s="56" t="s">
        <v>279</v>
      </c>
      <c r="E341" s="57"/>
      <c r="F341" s="58">
        <v>736</v>
      </c>
      <c r="G341" s="59">
        <f>IFERROR(VLOOKUP(Table2[[#This Row],[CITY CODE]],'Sales &amp; Purchases Data '!$F:$H, 2, FALSE), "$0.00")</f>
        <v>0</v>
      </c>
      <c r="H341" s="60">
        <f>IFERROR(VLOOKUP(Table2[[#This Row],[CITY CODE]],'Sales &amp; Purchases Data '!$F:$H, 3, FALSE), "$0.00")</f>
        <v>0</v>
      </c>
      <c r="I341" s="61">
        <f>IF(Table2[[#This Row],[TAXABLE AMOUNT]]= "Discontinued", H341, G341+H341)</f>
        <v>0</v>
      </c>
      <c r="J341" s="62">
        <v>1.4999999999999999E-2</v>
      </c>
      <c r="K341" s="63">
        <f t="shared" si="8"/>
        <v>0</v>
      </c>
      <c r="L341" s="232"/>
      <c r="M341" s="232"/>
      <c r="N341" s="232"/>
      <c r="O341" s="232"/>
      <c r="P341" s="20">
        <v>56</v>
      </c>
      <c r="Q341" s="20" t="s">
        <v>454</v>
      </c>
    </row>
    <row r="342" spans="4:17" ht="18" customHeight="1" x14ac:dyDescent="0.2">
      <c r="D342" s="56" t="s">
        <v>280</v>
      </c>
      <c r="E342" s="57"/>
      <c r="F342" s="58">
        <v>572</v>
      </c>
      <c r="G342" s="59">
        <f>IFERROR(VLOOKUP(Table2[[#This Row],[CITY CODE]],'Sales &amp; Purchases Data '!$F:$H, 2, FALSE), "$0.00")</f>
        <v>0</v>
      </c>
      <c r="H342" s="60">
        <f>IFERROR(VLOOKUP(Table2[[#This Row],[CITY CODE]],'Sales &amp; Purchases Data '!$F:$H, 3, FALSE), "$0.00")</f>
        <v>0</v>
      </c>
      <c r="I342" s="61">
        <f>IF(Table2[[#This Row],[TAXABLE AMOUNT]]= "Discontinued", H342, G342+H342)</f>
        <v>0</v>
      </c>
      <c r="J342" s="76">
        <v>0.01</v>
      </c>
      <c r="K342" s="63">
        <f t="shared" si="8"/>
        <v>0</v>
      </c>
      <c r="L342" s="232"/>
      <c r="M342" s="232"/>
      <c r="N342" s="232"/>
      <c r="O342" s="232"/>
      <c r="P342" s="20">
        <v>56</v>
      </c>
      <c r="Q342" s="20">
        <v>56015572</v>
      </c>
    </row>
    <row r="343" spans="4:17" ht="18" customHeight="1" x14ac:dyDescent="0.2">
      <c r="D343" s="56" t="s">
        <v>281</v>
      </c>
      <c r="E343" s="57"/>
      <c r="F343" s="58">
        <v>573</v>
      </c>
      <c r="G343" s="59">
        <f>IFERROR(VLOOKUP(Table2[[#This Row],[CITY CODE]],'Sales &amp; Purchases Data '!$F:$H, 2, FALSE), "$0.00")</f>
        <v>0</v>
      </c>
      <c r="H343" s="60">
        <f>IFERROR(VLOOKUP(Table2[[#This Row],[CITY CODE]],'Sales &amp; Purchases Data '!$F:$H, 3, FALSE), "$0.00")</f>
        <v>0</v>
      </c>
      <c r="I343" s="61">
        <f>IF(Table2[[#This Row],[TAXABLE AMOUNT]]= "Discontinued", H343, G343+H343)</f>
        <v>0</v>
      </c>
      <c r="J343" s="62">
        <v>5.0000000000000001E-3</v>
      </c>
      <c r="K343" s="63">
        <f t="shared" si="8"/>
        <v>0</v>
      </c>
      <c r="L343" s="232"/>
      <c r="M343" s="232"/>
      <c r="N343" s="232"/>
      <c r="O343" s="232"/>
      <c r="P343" s="20">
        <v>56</v>
      </c>
      <c r="Q343" s="20">
        <v>56020573</v>
      </c>
    </row>
    <row r="344" spans="4:17" ht="18" customHeight="1" x14ac:dyDescent="0.2">
      <c r="D344" s="82" t="s">
        <v>69</v>
      </c>
      <c r="E344" s="118"/>
      <c r="F344" s="119"/>
      <c r="G344" s="120"/>
      <c r="H344" s="121"/>
      <c r="I344" s="120"/>
      <c r="J344" s="122"/>
      <c r="K344" s="123"/>
      <c r="L344" s="232"/>
      <c r="M344" s="232"/>
      <c r="N344" s="232"/>
      <c r="O344" s="232"/>
      <c r="P344" s="20"/>
      <c r="Q344" s="20"/>
    </row>
    <row r="345" spans="4:17" ht="18" customHeight="1" x14ac:dyDescent="0.2">
      <c r="D345" s="84" t="s">
        <v>282</v>
      </c>
      <c r="E345" s="57"/>
      <c r="F345" s="58">
        <v>376</v>
      </c>
      <c r="G345" s="59">
        <f>IFERROR(VLOOKUP(Table2[[#This Row],[CITY CODE]],'Sales &amp; Purchases Data '!$F:$H, 2, FALSE), "$0.00")</f>
        <v>0</v>
      </c>
      <c r="H345" s="60">
        <f>IFERROR(VLOOKUP(Table2[[#This Row],[CITY CODE]],'Sales &amp; Purchases Data '!$F:$H, 3, FALSE), "$0.00")</f>
        <v>0</v>
      </c>
      <c r="I345" s="61">
        <f>IF(Table2[[#This Row],[TAXABLE AMOUNT]]= "Discontinued", H345, G345+H345)</f>
        <v>0</v>
      </c>
      <c r="J345" s="76">
        <v>0.01</v>
      </c>
      <c r="K345" s="63">
        <f t="shared" si="8"/>
        <v>0</v>
      </c>
      <c r="L345" s="232"/>
      <c r="M345" s="232"/>
      <c r="N345" s="232"/>
      <c r="O345" s="232"/>
      <c r="P345" s="20">
        <v>57</v>
      </c>
      <c r="Q345" s="20">
        <v>57026376</v>
      </c>
    </row>
    <row r="346" spans="4:17" ht="18" customHeight="1" x14ac:dyDescent="0.2">
      <c r="D346" s="56" t="s">
        <v>283</v>
      </c>
      <c r="E346" s="57"/>
      <c r="F346" s="58">
        <v>738</v>
      </c>
      <c r="G346" s="59">
        <f>IFERROR(VLOOKUP(Table2[[#This Row],[CITY CODE]],'Sales &amp; Purchases Data '!$F:$H, 2, FALSE), "$0.00")</f>
        <v>0</v>
      </c>
      <c r="H346" s="60">
        <f>IFERROR(VLOOKUP(Table2[[#This Row],[CITY CODE]],'Sales &amp; Purchases Data '!$F:$H, 3, FALSE), "$0.00")</f>
        <v>0</v>
      </c>
      <c r="I346" s="61">
        <f>IF(Table2[[#This Row],[TAXABLE AMOUNT]]= "Discontinued", H346, G346+H346)</f>
        <v>0</v>
      </c>
      <c r="J346" s="76">
        <v>0.01</v>
      </c>
      <c r="K346" s="63">
        <f t="shared" ref="K346:K351" si="9">I346*J346</f>
        <v>0</v>
      </c>
      <c r="L346" s="232"/>
      <c r="M346" s="232"/>
      <c r="N346" s="232"/>
      <c r="O346" s="232"/>
      <c r="P346" s="20">
        <v>57</v>
      </c>
      <c r="Q346" s="20">
        <v>57029738</v>
      </c>
    </row>
    <row r="347" spans="4:17" ht="18" customHeight="1" x14ac:dyDescent="0.2">
      <c r="D347" s="56" t="s">
        <v>284</v>
      </c>
      <c r="E347" s="57"/>
      <c r="F347" s="58">
        <v>236</v>
      </c>
      <c r="G347" s="59">
        <f>IFERROR(VLOOKUP(Table2[[#This Row],[CITY CODE]],'Sales &amp; Purchases Data '!$F:$H, 2, FALSE), "$0.00")</f>
        <v>0</v>
      </c>
      <c r="H347" s="60">
        <f>IFERROR(VLOOKUP(Table2[[#This Row],[CITY CODE]],'Sales &amp; Purchases Data '!$F:$H, 3, FALSE), "$0.00")</f>
        <v>0</v>
      </c>
      <c r="I347" s="61">
        <f>IF(Table2[[#This Row],[TAXABLE AMOUNT]]= "Discontinued", H347, G347+H347)</f>
        <v>0</v>
      </c>
      <c r="J347" s="64">
        <v>7.4999999999999997E-3</v>
      </c>
      <c r="K347" s="63">
        <f t="shared" si="9"/>
        <v>0</v>
      </c>
      <c r="L347" s="232"/>
      <c r="M347" s="232"/>
      <c r="N347" s="232"/>
      <c r="O347" s="232"/>
      <c r="P347" s="20">
        <v>57</v>
      </c>
      <c r="Q347" s="20">
        <v>57028236</v>
      </c>
    </row>
    <row r="348" spans="4:17" ht="18" customHeight="1" x14ac:dyDescent="0.2">
      <c r="D348" s="82" t="s">
        <v>70</v>
      </c>
      <c r="E348" s="118"/>
      <c r="F348" s="119"/>
      <c r="G348" s="120"/>
      <c r="H348" s="121"/>
      <c r="I348" s="120"/>
      <c r="J348" s="122"/>
      <c r="K348" s="123"/>
      <c r="L348" s="232"/>
      <c r="M348" s="232"/>
      <c r="N348" s="232"/>
      <c r="O348" s="232"/>
      <c r="P348" s="20"/>
      <c r="Q348" s="20"/>
    </row>
    <row r="349" spans="4:17" ht="18" customHeight="1" x14ac:dyDescent="0.2">
      <c r="D349" s="84" t="s">
        <v>75</v>
      </c>
      <c r="E349" s="88"/>
      <c r="F349" s="58">
        <v>739</v>
      </c>
      <c r="G349" s="59">
        <f>IFERROR(VLOOKUP(Table2[[#This Row],[CITY CODE]],'Sales &amp; Purchases Data '!$F:$H, 2, FALSE), "$0.00")</f>
        <v>0</v>
      </c>
      <c r="H349" s="60">
        <f>IFERROR(VLOOKUP(Table2[[#This Row],[CITY CODE]],'Sales &amp; Purchases Data '!$F:$H, 3, FALSE), "$0.00")</f>
        <v>0</v>
      </c>
      <c r="I349" s="61">
        <f>IF(Table2[[#This Row],[TAXABLE AMOUNT]]= "Discontinued", H349, G349+H349)</f>
        <v>0</v>
      </c>
      <c r="J349" s="76">
        <v>0.01</v>
      </c>
      <c r="K349" s="63">
        <f t="shared" si="9"/>
        <v>0</v>
      </c>
      <c r="L349" s="232"/>
      <c r="M349" s="232"/>
      <c r="N349" s="232"/>
      <c r="O349" s="232"/>
      <c r="P349" s="20">
        <v>58</v>
      </c>
      <c r="Q349" s="20">
        <v>58998739</v>
      </c>
    </row>
    <row r="350" spans="4:17" ht="18" customHeight="1" x14ac:dyDescent="0.2">
      <c r="D350" s="56" t="s">
        <v>285</v>
      </c>
      <c r="E350" s="57"/>
      <c r="F350" s="58">
        <v>447</v>
      </c>
      <c r="G350" s="59">
        <f>IFERROR(VLOOKUP(Table2[[#This Row],[CITY CODE]],'Sales &amp; Purchases Data '!$F:$H, 2, FALSE), "$0.00")</f>
        <v>0</v>
      </c>
      <c r="H350" s="60">
        <f>IFERROR(VLOOKUP(Table2[[#This Row],[CITY CODE]],'Sales &amp; Purchases Data '!$F:$H, 3, FALSE), "$0.00")</f>
        <v>0</v>
      </c>
      <c r="I350" s="61">
        <f>IF(Table2[[#This Row],[TAXABLE AMOUNT]]= "Discontinued", H350, G350+H350)</f>
        <v>0</v>
      </c>
      <c r="J350" s="76">
        <v>0.01</v>
      </c>
      <c r="K350" s="63">
        <f t="shared" si="9"/>
        <v>0</v>
      </c>
      <c r="L350" s="232"/>
      <c r="M350" s="232"/>
      <c r="N350" s="232"/>
      <c r="O350" s="232"/>
      <c r="P350" s="20">
        <v>58</v>
      </c>
      <c r="Q350" s="20">
        <v>58060447</v>
      </c>
    </row>
    <row r="351" spans="4:17" ht="18" customHeight="1" thickBot="1" x14ac:dyDescent="0.25">
      <c r="D351" s="125" t="s">
        <v>286</v>
      </c>
      <c r="E351" s="126"/>
      <c r="F351" s="127">
        <v>265</v>
      </c>
      <c r="G351" s="128">
        <f>IFERROR(VLOOKUP(Table2[[#This Row],[CITY CODE]],'Sales &amp; Purchases Data '!$F:$H, 2, FALSE), "$0.00")</f>
        <v>0</v>
      </c>
      <c r="H351" s="129">
        <f>IFERROR(VLOOKUP(Table2[[#This Row],[CITY CODE]],'Sales &amp; Purchases Data '!$F:$H, 3, FALSE), "$0.00")</f>
        <v>0</v>
      </c>
      <c r="I351" s="130">
        <f>IF(Table2[[#This Row],[TAXABLE AMOUNT]]= "Discontinued", H351, G351+H351)</f>
        <v>0</v>
      </c>
      <c r="J351" s="131">
        <v>5.0000000000000001E-3</v>
      </c>
      <c r="K351" s="132">
        <f t="shared" si="9"/>
        <v>0</v>
      </c>
      <c r="L351" s="232"/>
      <c r="M351" s="232"/>
      <c r="N351" s="232"/>
      <c r="O351" s="232"/>
      <c r="P351" s="20">
        <v>58</v>
      </c>
      <c r="Q351" s="20">
        <v>58021265</v>
      </c>
    </row>
    <row r="352" spans="4:17" ht="18" customHeight="1" thickTop="1" x14ac:dyDescent="0.2">
      <c r="D352" s="254" t="s">
        <v>658</v>
      </c>
      <c r="E352" s="255"/>
      <c r="F352" s="255"/>
      <c r="G352" s="255"/>
      <c r="H352" s="255"/>
      <c r="I352" s="255"/>
      <c r="J352" s="255"/>
      <c r="K352" s="255"/>
      <c r="L352" s="232"/>
      <c r="M352" s="232"/>
      <c r="N352" s="232"/>
      <c r="O352" s="232"/>
    </row>
    <row r="353" spans="4:15" ht="18" customHeight="1" x14ac:dyDescent="0.2">
      <c r="D353" s="256" t="s">
        <v>659</v>
      </c>
      <c r="E353" s="256"/>
      <c r="F353" s="256"/>
      <c r="G353" s="256"/>
      <c r="H353" s="256"/>
      <c r="I353" s="256"/>
      <c r="J353" s="256"/>
      <c r="K353" s="256"/>
      <c r="L353" s="232"/>
      <c r="M353" s="232"/>
      <c r="N353" s="232"/>
      <c r="O353" s="232"/>
    </row>
    <row r="354" spans="4:15" ht="18" customHeight="1" x14ac:dyDescent="0.2">
      <c r="D354" s="256"/>
      <c r="E354" s="256"/>
      <c r="F354" s="256"/>
      <c r="G354" s="256"/>
      <c r="H354" s="256"/>
      <c r="I354" s="256"/>
      <c r="J354" s="256"/>
      <c r="K354" s="256"/>
      <c r="L354" s="232"/>
      <c r="M354" s="232"/>
      <c r="N354" s="232"/>
      <c r="O354" s="232"/>
    </row>
    <row r="355" spans="4:15" ht="18" customHeight="1" x14ac:dyDescent="0.2">
      <c r="D355" s="256"/>
      <c r="E355" s="256"/>
      <c r="F355" s="256"/>
      <c r="G355" s="256"/>
      <c r="H355" s="256"/>
      <c r="I355" s="256"/>
      <c r="J355" s="256"/>
      <c r="K355" s="256"/>
      <c r="L355" s="232"/>
      <c r="M355" s="232"/>
      <c r="N355" s="232"/>
      <c r="O355" s="232"/>
    </row>
    <row r="356" spans="4:15" ht="18" customHeight="1" x14ac:dyDescent="0.2">
      <c r="D356" s="256"/>
      <c r="E356" s="256"/>
      <c r="F356" s="256"/>
      <c r="G356" s="256"/>
      <c r="H356" s="256"/>
      <c r="I356" s="256"/>
      <c r="J356" s="256"/>
      <c r="K356" s="256"/>
      <c r="L356" s="232"/>
      <c r="M356" s="232"/>
      <c r="N356" s="232"/>
      <c r="O356" s="232"/>
    </row>
    <row r="357" spans="4:15" ht="18" customHeight="1" x14ac:dyDescent="0.2">
      <c r="D357" s="256"/>
      <c r="E357" s="256"/>
      <c r="F357" s="256"/>
      <c r="G357" s="256"/>
      <c r="H357" s="256"/>
      <c r="I357" s="256"/>
      <c r="J357" s="256"/>
      <c r="K357" s="256"/>
      <c r="L357" s="232"/>
      <c r="M357" s="232"/>
      <c r="N357" s="232"/>
      <c r="O357" s="232"/>
    </row>
    <row r="358" spans="4:15" ht="18" customHeight="1" x14ac:dyDescent="0.2">
      <c r="D358" s="256"/>
      <c r="E358" s="256"/>
      <c r="F358" s="256"/>
      <c r="G358" s="256"/>
      <c r="H358" s="256"/>
      <c r="I358" s="256"/>
      <c r="J358" s="256"/>
      <c r="K358" s="256"/>
      <c r="L358" s="232"/>
      <c r="M358" s="232"/>
      <c r="N358" s="232"/>
      <c r="O358" s="232"/>
    </row>
    <row r="359" spans="4:15" ht="18" customHeight="1" x14ac:dyDescent="0.2">
      <c r="D359" s="256"/>
      <c r="E359" s="256"/>
      <c r="F359" s="256"/>
      <c r="G359" s="256"/>
      <c r="H359" s="256"/>
      <c r="I359" s="256"/>
      <c r="J359" s="256"/>
      <c r="K359" s="256"/>
      <c r="L359" s="232"/>
      <c r="M359" s="232"/>
      <c r="N359" s="232"/>
      <c r="O359" s="232"/>
    </row>
    <row r="360" spans="4:15" ht="18" customHeight="1" x14ac:dyDescent="0.2">
      <c r="D360" s="256"/>
      <c r="E360" s="256"/>
      <c r="F360" s="256"/>
      <c r="G360" s="256"/>
      <c r="H360" s="256"/>
      <c r="I360" s="256"/>
      <c r="J360" s="256"/>
      <c r="K360" s="256"/>
      <c r="L360" s="232"/>
      <c r="M360" s="232"/>
      <c r="N360" s="232"/>
      <c r="O360" s="232"/>
    </row>
    <row r="361" spans="4:15" ht="18" customHeight="1" x14ac:dyDescent="0.2">
      <c r="D361" s="256"/>
      <c r="E361" s="256"/>
      <c r="F361" s="256"/>
      <c r="G361" s="256"/>
      <c r="H361" s="256"/>
      <c r="I361" s="256"/>
      <c r="J361" s="256"/>
      <c r="K361" s="256"/>
      <c r="L361" s="232"/>
      <c r="M361" s="232"/>
      <c r="N361" s="232"/>
      <c r="O361" s="232"/>
    </row>
    <row r="362" spans="4:15" ht="18" customHeight="1" x14ac:dyDescent="0.2">
      <c r="D362" s="256"/>
      <c r="E362" s="256"/>
      <c r="F362" s="256"/>
      <c r="G362" s="256"/>
      <c r="H362" s="256"/>
      <c r="I362" s="256"/>
      <c r="J362" s="256"/>
      <c r="K362" s="256"/>
      <c r="L362" s="232"/>
      <c r="M362" s="232"/>
      <c r="N362" s="232"/>
      <c r="O362" s="232"/>
    </row>
    <row r="363" spans="4:15" ht="18" customHeight="1" x14ac:dyDescent="0.2">
      <c r="D363" s="256"/>
      <c r="E363" s="256"/>
      <c r="F363" s="256"/>
      <c r="G363" s="256"/>
      <c r="H363" s="256"/>
      <c r="I363" s="256"/>
      <c r="J363" s="256"/>
      <c r="K363" s="256"/>
      <c r="L363" s="232"/>
      <c r="M363" s="232"/>
      <c r="N363" s="232"/>
      <c r="O363" s="232"/>
    </row>
    <row r="364" spans="4:15" ht="18" customHeight="1" x14ac:dyDescent="0.2">
      <c r="D364" s="256"/>
      <c r="E364" s="256"/>
      <c r="F364" s="256"/>
      <c r="G364" s="256"/>
      <c r="H364" s="256"/>
      <c r="I364" s="256"/>
      <c r="J364" s="256"/>
      <c r="K364" s="256"/>
      <c r="L364" s="232"/>
      <c r="M364" s="232"/>
      <c r="N364" s="232"/>
      <c r="O364" s="232"/>
    </row>
    <row r="365" spans="4:15" ht="18" customHeight="1" x14ac:dyDescent="0.2">
      <c r="D365" s="256"/>
      <c r="E365" s="256"/>
      <c r="F365" s="256"/>
      <c r="G365" s="256"/>
      <c r="H365" s="256"/>
      <c r="I365" s="256"/>
      <c r="J365" s="256"/>
      <c r="K365" s="256"/>
      <c r="L365" s="232"/>
      <c r="M365" s="232"/>
      <c r="N365" s="232"/>
      <c r="O365" s="232"/>
    </row>
    <row r="366" spans="4:15" ht="18" customHeight="1" x14ac:dyDescent="0.2">
      <c r="D366" s="256"/>
      <c r="E366" s="256"/>
      <c r="F366" s="256"/>
      <c r="G366" s="256"/>
      <c r="H366" s="256"/>
      <c r="I366" s="256"/>
      <c r="J366" s="256"/>
      <c r="K366" s="256"/>
      <c r="L366" s="232"/>
      <c r="M366" s="232"/>
      <c r="N366" s="232"/>
      <c r="O366" s="232"/>
    </row>
    <row r="367" spans="4:15" ht="18" customHeight="1" x14ac:dyDescent="0.2">
      <c r="D367" s="256"/>
      <c r="E367" s="256"/>
      <c r="F367" s="256"/>
      <c r="G367" s="256"/>
      <c r="H367" s="256"/>
      <c r="I367" s="256"/>
      <c r="J367" s="256"/>
      <c r="K367" s="256"/>
      <c r="L367" s="232"/>
      <c r="M367" s="232"/>
      <c r="N367" s="232"/>
      <c r="O367" s="232"/>
    </row>
    <row r="368" spans="4:15" ht="18" customHeight="1" x14ac:dyDescent="0.2">
      <c r="D368" s="256"/>
      <c r="E368" s="256"/>
      <c r="F368" s="256"/>
      <c r="G368" s="256"/>
      <c r="H368" s="256"/>
      <c r="I368" s="256"/>
      <c r="J368" s="256"/>
      <c r="K368" s="256"/>
      <c r="L368" s="232"/>
      <c r="M368" s="232"/>
      <c r="N368" s="232"/>
      <c r="O368" s="232"/>
    </row>
    <row r="369" spans="4:15" ht="18" customHeight="1" x14ac:dyDescent="0.2">
      <c r="D369" s="256"/>
      <c r="E369" s="256"/>
      <c r="F369" s="256"/>
      <c r="G369" s="256"/>
      <c r="H369" s="256"/>
      <c r="I369" s="256"/>
      <c r="J369" s="256"/>
      <c r="K369" s="256"/>
      <c r="L369" s="232"/>
      <c r="M369" s="232"/>
      <c r="N369" s="232"/>
      <c r="O369" s="232"/>
    </row>
    <row r="370" spans="4:15" ht="18" customHeight="1" x14ac:dyDescent="0.2">
      <c r="D370" s="256"/>
      <c r="E370" s="256"/>
      <c r="F370" s="256"/>
      <c r="G370" s="256"/>
      <c r="H370" s="256"/>
      <c r="I370" s="256"/>
      <c r="J370" s="256"/>
      <c r="K370" s="256"/>
      <c r="L370" s="232"/>
      <c r="M370" s="232"/>
      <c r="N370" s="232"/>
      <c r="O370" s="232"/>
    </row>
    <row r="371" spans="4:15" ht="18" customHeight="1" x14ac:dyDescent="0.2">
      <c r="D371" s="256"/>
      <c r="E371" s="256"/>
      <c r="F371" s="256"/>
      <c r="G371" s="256"/>
      <c r="H371" s="256"/>
      <c r="I371" s="256"/>
      <c r="J371" s="256"/>
      <c r="K371" s="256"/>
      <c r="L371" s="232"/>
      <c r="M371" s="232"/>
      <c r="N371" s="232"/>
      <c r="O371" s="232"/>
    </row>
    <row r="372" spans="4:15" ht="18" customHeight="1" x14ac:dyDescent="0.2">
      <c r="D372" s="256"/>
      <c r="E372" s="256"/>
      <c r="F372" s="256"/>
      <c r="G372" s="256"/>
      <c r="H372" s="256"/>
      <c r="I372" s="256"/>
      <c r="J372" s="256"/>
      <c r="K372" s="256"/>
      <c r="L372" s="232"/>
      <c r="M372" s="232"/>
      <c r="N372" s="232"/>
      <c r="O372" s="232"/>
    </row>
    <row r="373" spans="4:15" ht="18" customHeight="1" x14ac:dyDescent="0.2">
      <c r="D373" s="256"/>
      <c r="E373" s="256"/>
      <c r="F373" s="256"/>
      <c r="G373" s="256"/>
      <c r="H373" s="256"/>
      <c r="I373" s="256"/>
      <c r="J373" s="256"/>
      <c r="K373" s="256"/>
      <c r="L373" s="232"/>
      <c r="M373" s="232"/>
      <c r="N373" s="232"/>
      <c r="O373" s="232"/>
    </row>
    <row r="374" spans="4:15" ht="18" customHeight="1" x14ac:dyDescent="0.2">
      <c r="D374" s="256"/>
      <c r="E374" s="256"/>
      <c r="F374" s="256"/>
      <c r="G374" s="256"/>
      <c r="H374" s="256"/>
      <c r="I374" s="256"/>
      <c r="J374" s="256"/>
      <c r="K374" s="256"/>
      <c r="L374" s="232"/>
      <c r="M374" s="232"/>
      <c r="N374" s="232"/>
      <c r="O374" s="232"/>
    </row>
    <row r="375" spans="4:15" ht="18" customHeight="1" x14ac:dyDescent="0.2">
      <c r="D375" s="256"/>
      <c r="E375" s="256"/>
      <c r="F375" s="256"/>
      <c r="G375" s="256"/>
      <c r="H375" s="256"/>
      <c r="I375" s="256"/>
      <c r="J375" s="256"/>
      <c r="K375" s="256"/>
      <c r="L375" s="232"/>
      <c r="M375" s="232"/>
      <c r="N375" s="232"/>
      <c r="O375" s="232"/>
    </row>
    <row r="376" spans="4:15" ht="18" customHeight="1" x14ac:dyDescent="0.2">
      <c r="D376" s="256"/>
      <c r="E376" s="256"/>
      <c r="F376" s="256"/>
      <c r="G376" s="256"/>
      <c r="H376" s="256"/>
      <c r="I376" s="256"/>
      <c r="J376" s="256"/>
      <c r="K376" s="256"/>
      <c r="L376" s="232"/>
      <c r="M376" s="232"/>
      <c r="N376" s="232"/>
      <c r="O376" s="232"/>
    </row>
    <row r="377" spans="4:15" ht="18" customHeight="1" x14ac:dyDescent="0.2">
      <c r="D377" s="256"/>
      <c r="E377" s="256"/>
      <c r="F377" s="256"/>
      <c r="G377" s="256"/>
      <c r="H377" s="256"/>
      <c r="I377" s="256"/>
      <c r="J377" s="256"/>
      <c r="K377" s="256"/>
      <c r="L377" s="232"/>
      <c r="M377" s="232"/>
      <c r="N377" s="232"/>
      <c r="O377" s="232"/>
    </row>
    <row r="378" spans="4:15" ht="18" customHeight="1" x14ac:dyDescent="0.2">
      <c r="D378" s="256"/>
      <c r="E378" s="256"/>
      <c r="F378" s="256"/>
      <c r="G378" s="256"/>
      <c r="H378" s="256"/>
      <c r="I378" s="256"/>
      <c r="J378" s="256"/>
      <c r="K378" s="256"/>
      <c r="L378" s="232"/>
      <c r="M378" s="232"/>
      <c r="N378" s="232"/>
      <c r="O378" s="232"/>
    </row>
    <row r="379" spans="4:15" ht="18" customHeight="1" x14ac:dyDescent="0.2">
      <c r="D379" s="256"/>
      <c r="E379" s="256"/>
      <c r="F379" s="256"/>
      <c r="G379" s="256"/>
      <c r="H379" s="256"/>
      <c r="I379" s="256"/>
      <c r="J379" s="256"/>
      <c r="K379" s="256"/>
      <c r="L379" s="232"/>
      <c r="M379" s="232"/>
      <c r="N379" s="232"/>
      <c r="O379" s="232"/>
    </row>
    <row r="380" spans="4:15" ht="18" customHeight="1" x14ac:dyDescent="0.2">
      <c r="D380" s="256"/>
      <c r="E380" s="256"/>
      <c r="F380" s="256"/>
      <c r="G380" s="256"/>
      <c r="H380" s="256"/>
      <c r="I380" s="256"/>
      <c r="J380" s="256"/>
      <c r="K380" s="256"/>
      <c r="L380" s="232"/>
      <c r="M380" s="232"/>
      <c r="N380" s="232"/>
      <c r="O380" s="232"/>
    </row>
    <row r="381" spans="4:15" ht="18" customHeight="1" x14ac:dyDescent="0.2">
      <c r="D381" s="256"/>
      <c r="E381" s="256"/>
      <c r="F381" s="256"/>
      <c r="G381" s="256"/>
      <c r="H381" s="256"/>
      <c r="I381" s="256"/>
      <c r="J381" s="256"/>
      <c r="K381" s="256"/>
      <c r="L381" s="232"/>
      <c r="M381" s="232"/>
      <c r="N381" s="232"/>
      <c r="O381" s="232"/>
    </row>
    <row r="382" spans="4:15" ht="18" customHeight="1" x14ac:dyDescent="0.2">
      <c r="D382" s="256"/>
      <c r="E382" s="256"/>
      <c r="F382" s="256"/>
      <c r="G382" s="256"/>
      <c r="H382" s="256"/>
      <c r="I382" s="256"/>
      <c r="J382" s="256"/>
      <c r="K382" s="256"/>
      <c r="L382" s="232"/>
      <c r="M382" s="232"/>
      <c r="N382" s="232"/>
      <c r="O382" s="232"/>
    </row>
    <row r="383" spans="4:15" ht="18" customHeight="1" x14ac:dyDescent="0.2">
      <c r="D383" s="256"/>
      <c r="E383" s="256"/>
      <c r="F383" s="256"/>
      <c r="G383" s="256"/>
      <c r="H383" s="256"/>
      <c r="I383" s="256"/>
      <c r="J383" s="256"/>
      <c r="K383" s="256"/>
      <c r="L383" s="232"/>
      <c r="M383" s="232"/>
      <c r="N383" s="232"/>
      <c r="O383" s="232"/>
    </row>
    <row r="384" spans="4:15" ht="18" customHeight="1" x14ac:dyDescent="0.2">
      <c r="D384" s="256"/>
      <c r="E384" s="256"/>
      <c r="F384" s="256"/>
      <c r="G384" s="256"/>
      <c r="H384" s="256"/>
      <c r="I384" s="256"/>
      <c r="J384" s="256"/>
      <c r="K384" s="256"/>
      <c r="L384" s="232"/>
      <c r="M384" s="232"/>
      <c r="N384" s="232"/>
      <c r="O384" s="232"/>
    </row>
    <row r="385" spans="4:15" ht="18" customHeight="1" x14ac:dyDescent="0.2">
      <c r="D385" s="256"/>
      <c r="E385" s="256"/>
      <c r="F385" s="256"/>
      <c r="G385" s="256"/>
      <c r="H385" s="256"/>
      <c r="I385" s="256"/>
      <c r="J385" s="256"/>
      <c r="K385" s="256"/>
      <c r="L385" s="232"/>
      <c r="M385" s="232"/>
      <c r="N385" s="232"/>
      <c r="O385" s="232"/>
    </row>
    <row r="386" spans="4:15" ht="18" customHeight="1" x14ac:dyDescent="0.2">
      <c r="D386" s="256"/>
      <c r="E386" s="256"/>
      <c r="F386" s="256"/>
      <c r="G386" s="256"/>
      <c r="H386" s="256"/>
      <c r="I386" s="256"/>
      <c r="J386" s="256"/>
      <c r="K386" s="256"/>
      <c r="L386" s="232"/>
      <c r="M386" s="232"/>
      <c r="N386" s="232"/>
      <c r="O386" s="232"/>
    </row>
    <row r="387" spans="4:15" ht="18" customHeight="1" x14ac:dyDescent="0.2">
      <c r="D387" s="256"/>
      <c r="E387" s="256"/>
      <c r="F387" s="256"/>
      <c r="G387" s="256"/>
      <c r="H387" s="256"/>
      <c r="I387" s="256"/>
      <c r="J387" s="256"/>
      <c r="K387" s="256"/>
      <c r="L387" s="232"/>
      <c r="M387" s="232"/>
      <c r="N387" s="232"/>
      <c r="O387" s="232"/>
    </row>
    <row r="388" spans="4:15" ht="18" customHeight="1" x14ac:dyDescent="0.2">
      <c r="D388" s="256"/>
      <c r="E388" s="256"/>
      <c r="F388" s="256"/>
      <c r="G388" s="256"/>
      <c r="H388" s="256"/>
      <c r="I388" s="256"/>
      <c r="J388" s="256"/>
      <c r="K388" s="256"/>
      <c r="L388" s="232"/>
      <c r="M388" s="232"/>
      <c r="N388" s="232"/>
      <c r="O388" s="232"/>
    </row>
    <row r="389" spans="4:15" ht="18" customHeight="1" x14ac:dyDescent="0.2">
      <c r="D389" s="256"/>
      <c r="E389" s="256"/>
      <c r="F389" s="256"/>
      <c r="G389" s="256"/>
      <c r="H389" s="256"/>
      <c r="I389" s="256"/>
      <c r="J389" s="256"/>
      <c r="K389" s="256"/>
      <c r="L389" s="232"/>
      <c r="M389" s="232"/>
      <c r="N389" s="232"/>
      <c r="O389" s="232"/>
    </row>
    <row r="390" spans="4:15" ht="18" customHeight="1" x14ac:dyDescent="0.2">
      <c r="D390" s="256"/>
      <c r="E390" s="256"/>
      <c r="F390" s="256"/>
      <c r="G390" s="256"/>
      <c r="H390" s="256"/>
      <c r="I390" s="256"/>
      <c r="J390" s="256"/>
      <c r="K390" s="256"/>
      <c r="L390" s="232"/>
      <c r="M390" s="232"/>
      <c r="N390" s="232"/>
      <c r="O390" s="232"/>
    </row>
    <row r="391" spans="4:15" ht="18" customHeight="1" x14ac:dyDescent="0.2">
      <c r="D391" s="256"/>
      <c r="E391" s="256"/>
      <c r="F391" s="256"/>
      <c r="G391" s="256"/>
      <c r="H391" s="256"/>
      <c r="I391" s="256"/>
      <c r="J391" s="256"/>
      <c r="K391" s="256"/>
      <c r="L391" s="232"/>
      <c r="M391" s="232"/>
      <c r="N391" s="232"/>
      <c r="O391" s="232"/>
    </row>
    <row r="392" spans="4:15" ht="18" customHeight="1" x14ac:dyDescent="0.2">
      <c r="D392" s="256"/>
      <c r="E392" s="256"/>
      <c r="F392" s="256"/>
      <c r="G392" s="256"/>
      <c r="H392" s="256"/>
      <c r="I392" s="256"/>
      <c r="J392" s="256"/>
      <c r="K392" s="256"/>
      <c r="L392" s="232"/>
      <c r="M392" s="232"/>
      <c r="N392" s="232"/>
      <c r="O392" s="232"/>
    </row>
    <row r="393" spans="4:15" ht="18" customHeight="1" x14ac:dyDescent="0.2">
      <c r="D393" s="256"/>
      <c r="E393" s="256"/>
      <c r="F393" s="256"/>
      <c r="G393" s="256"/>
      <c r="H393" s="256"/>
      <c r="I393" s="256"/>
      <c r="J393" s="256"/>
      <c r="K393" s="256"/>
      <c r="L393" s="232"/>
      <c r="M393" s="232"/>
      <c r="N393" s="232"/>
      <c r="O393" s="232"/>
    </row>
    <row r="394" spans="4:15" ht="18" customHeight="1" x14ac:dyDescent="0.2">
      <c r="D394" s="256"/>
      <c r="E394" s="256"/>
      <c r="F394" s="256"/>
      <c r="G394" s="256"/>
      <c r="H394" s="256"/>
      <c r="I394" s="256"/>
      <c r="J394" s="256"/>
      <c r="K394" s="256"/>
      <c r="L394" s="232"/>
      <c r="M394" s="232"/>
      <c r="N394" s="232"/>
      <c r="O394" s="232"/>
    </row>
    <row r="395" spans="4:15" ht="18" customHeight="1" x14ac:dyDescent="0.2">
      <c r="D395" s="256"/>
      <c r="E395" s="256"/>
      <c r="F395" s="256"/>
      <c r="G395" s="256"/>
      <c r="H395" s="256"/>
      <c r="I395" s="256"/>
      <c r="J395" s="256"/>
      <c r="K395" s="256"/>
      <c r="L395" s="232"/>
      <c r="M395" s="232"/>
      <c r="N395" s="232"/>
      <c r="O395" s="232"/>
    </row>
    <row r="396" spans="4:15" ht="18" customHeight="1" x14ac:dyDescent="0.2">
      <c r="D396" s="256"/>
      <c r="E396" s="256"/>
      <c r="F396" s="256"/>
      <c r="G396" s="256"/>
      <c r="H396" s="256"/>
      <c r="I396" s="256"/>
      <c r="J396" s="256"/>
      <c r="K396" s="256"/>
      <c r="L396" s="232"/>
      <c r="M396" s="232"/>
      <c r="N396" s="232"/>
      <c r="O396" s="232"/>
    </row>
    <row r="397" spans="4:15" ht="18" customHeight="1" x14ac:dyDescent="0.2">
      <c r="D397" s="256"/>
      <c r="E397" s="256"/>
      <c r="F397" s="256"/>
      <c r="G397" s="256"/>
      <c r="H397" s="256"/>
      <c r="I397" s="256"/>
      <c r="J397" s="256"/>
      <c r="K397" s="256"/>
      <c r="L397" s="232"/>
      <c r="M397" s="232"/>
      <c r="N397" s="232"/>
      <c r="O397" s="232"/>
    </row>
    <row r="398" spans="4:15" ht="18" customHeight="1" x14ac:dyDescent="0.2">
      <c r="D398" s="256"/>
      <c r="E398" s="256"/>
      <c r="F398" s="256"/>
      <c r="G398" s="256"/>
      <c r="H398" s="256"/>
      <c r="I398" s="256"/>
      <c r="J398" s="256"/>
      <c r="K398" s="256"/>
      <c r="L398" s="232"/>
      <c r="M398" s="232"/>
      <c r="N398" s="232"/>
      <c r="O398" s="232"/>
    </row>
    <row r="399" spans="4:15" ht="18" customHeight="1" x14ac:dyDescent="0.2">
      <c r="D399" s="256"/>
      <c r="E399" s="256"/>
      <c r="F399" s="256"/>
      <c r="G399" s="256"/>
      <c r="H399" s="256"/>
      <c r="I399" s="256"/>
      <c r="J399" s="256"/>
      <c r="K399" s="256"/>
      <c r="L399" s="232"/>
      <c r="M399" s="232"/>
      <c r="N399" s="232"/>
      <c r="O399" s="232"/>
    </row>
    <row r="400" spans="4:15" ht="18" customHeight="1" x14ac:dyDescent="0.2">
      <c r="D400" s="256"/>
      <c r="E400" s="256"/>
      <c r="F400" s="256"/>
      <c r="G400" s="256"/>
      <c r="H400" s="256"/>
      <c r="I400" s="256"/>
      <c r="J400" s="256"/>
      <c r="K400" s="256"/>
      <c r="L400" s="232"/>
      <c r="M400" s="232"/>
      <c r="N400" s="232"/>
      <c r="O400" s="232"/>
    </row>
    <row r="401" spans="4:15" ht="18" customHeight="1" x14ac:dyDescent="0.2">
      <c r="D401" s="256"/>
      <c r="E401" s="256"/>
      <c r="F401" s="256"/>
      <c r="G401" s="256"/>
      <c r="H401" s="256"/>
      <c r="I401" s="256"/>
      <c r="J401" s="256"/>
      <c r="K401" s="256"/>
      <c r="L401" s="232"/>
      <c r="M401" s="232"/>
      <c r="N401" s="232"/>
      <c r="O401" s="232"/>
    </row>
    <row r="402" spans="4:15" ht="18" customHeight="1" x14ac:dyDescent="0.2">
      <c r="D402" s="256"/>
      <c r="E402" s="256"/>
      <c r="F402" s="256"/>
      <c r="G402" s="256"/>
      <c r="H402" s="256"/>
      <c r="I402" s="256"/>
      <c r="J402" s="256"/>
      <c r="K402" s="256"/>
      <c r="L402" s="232"/>
      <c r="M402" s="232"/>
      <c r="N402" s="232"/>
      <c r="O402" s="232"/>
    </row>
    <row r="403" spans="4:15" ht="18" customHeight="1" x14ac:dyDescent="0.2">
      <c r="D403" s="256"/>
      <c r="E403" s="256"/>
      <c r="F403" s="256"/>
      <c r="G403" s="256"/>
      <c r="H403" s="256"/>
      <c r="I403" s="256"/>
      <c r="J403" s="256"/>
      <c r="K403" s="256"/>
      <c r="L403" s="232"/>
      <c r="M403" s="232"/>
      <c r="N403" s="232"/>
      <c r="O403" s="232"/>
    </row>
    <row r="404" spans="4:15" ht="18" customHeight="1" x14ac:dyDescent="0.2">
      <c r="D404" s="256"/>
      <c r="E404" s="256"/>
      <c r="F404" s="256"/>
      <c r="G404" s="256"/>
      <c r="H404" s="256"/>
      <c r="I404" s="256"/>
      <c r="J404" s="256"/>
      <c r="K404" s="256"/>
      <c r="L404" s="232"/>
      <c r="M404" s="232"/>
      <c r="N404" s="232"/>
      <c r="O404" s="232"/>
    </row>
    <row r="405" spans="4:15" ht="18" customHeight="1" x14ac:dyDescent="0.2">
      <c r="D405" s="256"/>
      <c r="E405" s="256"/>
      <c r="F405" s="256"/>
      <c r="G405" s="256"/>
      <c r="H405" s="256"/>
      <c r="I405" s="256"/>
      <c r="J405" s="256"/>
      <c r="K405" s="256"/>
      <c r="L405" s="232"/>
      <c r="M405" s="232"/>
      <c r="N405" s="232"/>
      <c r="O405" s="232"/>
    </row>
    <row r="406" spans="4:15" ht="18" customHeight="1" x14ac:dyDescent="0.2">
      <c r="D406" s="256"/>
      <c r="E406" s="256"/>
      <c r="F406" s="256"/>
      <c r="G406" s="256"/>
      <c r="H406" s="256"/>
      <c r="I406" s="256"/>
      <c r="J406" s="256"/>
      <c r="K406" s="256"/>
      <c r="L406" s="232"/>
      <c r="M406" s="232"/>
      <c r="N406" s="232"/>
      <c r="O406" s="232"/>
    </row>
    <row r="407" spans="4:15" ht="18" customHeight="1" x14ac:dyDescent="0.2">
      <c r="D407" s="256"/>
      <c r="E407" s="256"/>
      <c r="F407" s="256"/>
      <c r="G407" s="256"/>
      <c r="H407" s="256"/>
      <c r="I407" s="256"/>
      <c r="J407" s="256"/>
      <c r="K407" s="256"/>
      <c r="L407" s="232"/>
      <c r="M407" s="232"/>
      <c r="N407" s="232"/>
      <c r="O407" s="232"/>
    </row>
    <row r="408" spans="4:15" ht="18" customHeight="1" x14ac:dyDescent="0.2">
      <c r="D408" s="256"/>
      <c r="E408" s="256"/>
      <c r="F408" s="256"/>
      <c r="G408" s="256"/>
      <c r="H408" s="256"/>
      <c r="I408" s="256"/>
      <c r="J408" s="256"/>
      <c r="K408" s="256"/>
      <c r="L408" s="232"/>
      <c r="M408" s="232"/>
      <c r="N408" s="232"/>
      <c r="O408" s="232"/>
    </row>
    <row r="409" spans="4:15" ht="18" customHeight="1" x14ac:dyDescent="0.2">
      <c r="D409" s="256"/>
      <c r="E409" s="256"/>
      <c r="F409" s="256"/>
      <c r="G409" s="256"/>
      <c r="H409" s="256"/>
      <c r="I409" s="256"/>
      <c r="J409" s="256"/>
      <c r="K409" s="256"/>
      <c r="L409" s="232"/>
      <c r="M409" s="232"/>
      <c r="N409" s="232"/>
      <c r="O409" s="232"/>
    </row>
    <row r="410" spans="4:15" ht="18" customHeight="1" x14ac:dyDescent="0.2">
      <c r="D410" s="256"/>
      <c r="E410" s="256"/>
      <c r="F410" s="256"/>
      <c r="G410" s="256"/>
      <c r="H410" s="256"/>
      <c r="I410" s="256"/>
      <c r="J410" s="256"/>
      <c r="K410" s="256"/>
      <c r="L410" s="232"/>
      <c r="M410" s="232"/>
      <c r="N410" s="232"/>
      <c r="O410" s="232"/>
    </row>
    <row r="411" spans="4:15" ht="18" customHeight="1" x14ac:dyDescent="0.2">
      <c r="D411" s="256"/>
      <c r="E411" s="256"/>
      <c r="F411" s="256"/>
      <c r="G411" s="256"/>
      <c r="H411" s="256"/>
      <c r="I411" s="256"/>
      <c r="J411" s="256"/>
      <c r="K411" s="256"/>
      <c r="L411" s="232"/>
      <c r="M411" s="232"/>
      <c r="N411" s="232"/>
      <c r="O411" s="232"/>
    </row>
    <row r="412" spans="4:15" ht="18" customHeight="1" x14ac:dyDescent="0.2">
      <c r="D412" s="256"/>
      <c r="E412" s="256"/>
      <c r="F412" s="256"/>
      <c r="G412" s="256"/>
      <c r="H412" s="256"/>
      <c r="I412" s="256"/>
      <c r="J412" s="256"/>
      <c r="K412" s="256"/>
      <c r="L412" s="232"/>
      <c r="M412" s="232"/>
      <c r="N412" s="232"/>
      <c r="O412" s="232"/>
    </row>
    <row r="413" spans="4:15" ht="18" customHeight="1" x14ac:dyDescent="0.2">
      <c r="D413" s="256"/>
      <c r="E413" s="256"/>
      <c r="F413" s="256"/>
      <c r="G413" s="256"/>
      <c r="H413" s="256"/>
      <c r="I413" s="256"/>
      <c r="J413" s="256"/>
      <c r="K413" s="256"/>
      <c r="L413" s="232"/>
      <c r="M413" s="232"/>
      <c r="N413" s="232"/>
      <c r="O413" s="232"/>
    </row>
    <row r="414" spans="4:15" ht="18" customHeight="1" x14ac:dyDescent="0.2">
      <c r="D414" s="256"/>
      <c r="E414" s="256"/>
      <c r="F414" s="256"/>
      <c r="G414" s="256"/>
      <c r="H414" s="256"/>
      <c r="I414" s="256"/>
      <c r="J414" s="256"/>
      <c r="K414" s="256"/>
      <c r="L414" s="232"/>
      <c r="M414" s="232"/>
      <c r="N414" s="232"/>
      <c r="O414" s="232"/>
    </row>
    <row r="415" spans="4:15" ht="18" customHeight="1" x14ac:dyDescent="0.2">
      <c r="D415" s="256"/>
      <c r="E415" s="256"/>
      <c r="F415" s="256"/>
      <c r="G415" s="256"/>
      <c r="H415" s="256"/>
      <c r="I415" s="256"/>
      <c r="J415" s="256"/>
      <c r="K415" s="256"/>
      <c r="L415" s="232"/>
      <c r="M415" s="232"/>
      <c r="N415" s="232"/>
      <c r="O415" s="232"/>
    </row>
    <row r="416" spans="4:15" ht="18" customHeight="1" x14ac:dyDescent="0.2">
      <c r="D416" s="256"/>
      <c r="E416" s="256"/>
      <c r="F416" s="256"/>
      <c r="G416" s="256"/>
      <c r="H416" s="256"/>
      <c r="I416" s="256"/>
      <c r="J416" s="256"/>
      <c r="K416" s="256"/>
      <c r="L416" s="232"/>
      <c r="M416" s="232"/>
      <c r="N416" s="232"/>
      <c r="O416" s="232"/>
    </row>
    <row r="417" spans="4:15" ht="18" customHeight="1" x14ac:dyDescent="0.2">
      <c r="D417" s="256"/>
      <c r="E417" s="256"/>
      <c r="F417" s="256"/>
      <c r="G417" s="256"/>
      <c r="H417" s="256"/>
      <c r="I417" s="256"/>
      <c r="J417" s="256"/>
      <c r="K417" s="256"/>
      <c r="L417" s="232"/>
      <c r="M417" s="232"/>
      <c r="N417" s="232"/>
      <c r="O417" s="232"/>
    </row>
    <row r="418" spans="4:15" ht="18" customHeight="1" x14ac:dyDescent="0.2">
      <c r="D418" s="256"/>
      <c r="E418" s="256"/>
      <c r="F418" s="256"/>
      <c r="G418" s="256"/>
      <c r="H418" s="256"/>
      <c r="I418" s="256"/>
      <c r="J418" s="256"/>
      <c r="K418" s="256"/>
      <c r="L418" s="232"/>
      <c r="M418" s="232"/>
      <c r="N418" s="232"/>
      <c r="O418" s="232"/>
    </row>
    <row r="419" spans="4:15" ht="18" customHeight="1" x14ac:dyDescent="0.2">
      <c r="D419" s="256"/>
      <c r="E419" s="256"/>
      <c r="F419" s="256"/>
      <c r="G419" s="256"/>
      <c r="H419" s="256"/>
      <c r="I419" s="256"/>
      <c r="J419" s="256"/>
      <c r="K419" s="256"/>
      <c r="L419" s="232"/>
      <c r="M419" s="232"/>
      <c r="N419" s="232"/>
      <c r="O419" s="232"/>
    </row>
    <row r="420" spans="4:15" ht="18" customHeight="1" x14ac:dyDescent="0.2">
      <c r="D420" s="256"/>
      <c r="E420" s="256"/>
      <c r="F420" s="256"/>
      <c r="G420" s="256"/>
      <c r="H420" s="256"/>
      <c r="I420" s="256"/>
      <c r="J420" s="256"/>
      <c r="K420" s="256"/>
      <c r="L420" s="232"/>
      <c r="M420" s="232"/>
      <c r="N420" s="232"/>
      <c r="O420" s="232"/>
    </row>
    <row r="421" spans="4:15" ht="18" customHeight="1" x14ac:dyDescent="0.2">
      <c r="D421" s="256"/>
      <c r="E421" s="256"/>
      <c r="F421" s="256"/>
      <c r="G421" s="256"/>
      <c r="H421" s="256"/>
      <c r="I421" s="256"/>
      <c r="J421" s="256"/>
      <c r="K421" s="256"/>
      <c r="L421" s="232"/>
      <c r="M421" s="232"/>
      <c r="N421" s="232"/>
      <c r="O421" s="232"/>
    </row>
    <row r="422" spans="4:15" ht="18" customHeight="1" x14ac:dyDescent="0.2">
      <c r="D422" s="256"/>
      <c r="E422" s="256"/>
      <c r="F422" s="256"/>
      <c r="G422" s="256"/>
      <c r="H422" s="256"/>
      <c r="I422" s="256"/>
      <c r="J422" s="256"/>
      <c r="K422" s="256"/>
      <c r="L422" s="232"/>
      <c r="M422" s="232"/>
      <c r="N422" s="232"/>
      <c r="O422" s="232"/>
    </row>
    <row r="423" spans="4:15" ht="18" customHeight="1" x14ac:dyDescent="0.2">
      <c r="D423" s="256"/>
      <c r="E423" s="256"/>
      <c r="F423" s="256"/>
      <c r="G423" s="256"/>
      <c r="H423" s="256"/>
      <c r="I423" s="256"/>
      <c r="J423" s="256"/>
      <c r="K423" s="256"/>
      <c r="L423" s="232"/>
      <c r="M423" s="232"/>
      <c r="N423" s="232"/>
      <c r="O423" s="232"/>
    </row>
    <row r="424" spans="4:15" ht="18" customHeight="1" x14ac:dyDescent="0.2">
      <c r="D424" s="256"/>
      <c r="E424" s="256"/>
      <c r="F424" s="256"/>
      <c r="G424" s="256"/>
      <c r="H424" s="256"/>
      <c r="I424" s="256"/>
      <c r="J424" s="256"/>
      <c r="K424" s="256"/>
      <c r="L424" s="232"/>
      <c r="M424" s="232"/>
      <c r="N424" s="232"/>
      <c r="O424" s="232"/>
    </row>
    <row r="425" spans="4:15" ht="18" customHeight="1" x14ac:dyDescent="0.2">
      <c r="D425" s="256"/>
      <c r="E425" s="256"/>
      <c r="F425" s="256"/>
      <c r="G425" s="256"/>
      <c r="H425" s="256"/>
      <c r="I425" s="256"/>
      <c r="J425" s="256"/>
      <c r="K425" s="256"/>
      <c r="L425" s="232"/>
      <c r="M425" s="232"/>
      <c r="N425" s="232"/>
      <c r="O425" s="232"/>
    </row>
    <row r="426" spans="4:15" ht="18" customHeight="1" x14ac:dyDescent="0.2">
      <c r="D426" s="256"/>
      <c r="E426" s="256"/>
      <c r="F426" s="256"/>
      <c r="G426" s="256"/>
      <c r="H426" s="256"/>
      <c r="I426" s="256"/>
      <c r="J426" s="256"/>
      <c r="K426" s="256"/>
      <c r="L426" s="232"/>
      <c r="M426" s="232"/>
      <c r="N426" s="232"/>
      <c r="O426" s="232"/>
    </row>
    <row r="427" spans="4:15" ht="18" customHeight="1" x14ac:dyDescent="0.2">
      <c r="D427" s="256"/>
      <c r="E427" s="256"/>
      <c r="F427" s="256"/>
      <c r="G427" s="256"/>
      <c r="H427" s="256"/>
      <c r="I427" s="256"/>
      <c r="J427" s="256"/>
      <c r="K427" s="256"/>
      <c r="L427" s="232"/>
      <c r="M427" s="232"/>
      <c r="N427" s="232"/>
      <c r="O427" s="232"/>
    </row>
    <row r="428" spans="4:15" ht="18" customHeight="1" x14ac:dyDescent="0.2">
      <c r="D428" s="256"/>
      <c r="E428" s="256"/>
      <c r="F428" s="256"/>
      <c r="G428" s="256"/>
      <c r="H428" s="256"/>
      <c r="I428" s="256"/>
      <c r="J428" s="256"/>
      <c r="K428" s="256"/>
      <c r="L428" s="232"/>
      <c r="M428" s="232"/>
      <c r="N428" s="232"/>
      <c r="O428" s="232"/>
    </row>
    <row r="429" spans="4:15" ht="18" customHeight="1" x14ac:dyDescent="0.2">
      <c r="D429" s="256"/>
      <c r="E429" s="256"/>
      <c r="F429" s="256"/>
      <c r="G429" s="256"/>
      <c r="H429" s="256"/>
      <c r="I429" s="256"/>
      <c r="J429" s="256"/>
      <c r="K429" s="256"/>
      <c r="L429" s="232"/>
      <c r="M429" s="232"/>
      <c r="N429" s="232"/>
      <c r="O429" s="232"/>
    </row>
    <row r="430" spans="4:15" ht="18" customHeight="1" x14ac:dyDescent="0.2">
      <c r="D430" s="256"/>
      <c r="E430" s="256"/>
      <c r="F430" s="256"/>
      <c r="G430" s="256"/>
      <c r="H430" s="256"/>
      <c r="I430" s="256"/>
      <c r="J430" s="256"/>
      <c r="K430" s="256"/>
      <c r="L430" s="232"/>
      <c r="M430" s="232"/>
      <c r="N430" s="232"/>
      <c r="O430" s="232"/>
    </row>
    <row r="431" spans="4:15" ht="18" customHeight="1" x14ac:dyDescent="0.2">
      <c r="D431" s="256"/>
      <c r="E431" s="256"/>
      <c r="F431" s="256"/>
      <c r="G431" s="256"/>
      <c r="H431" s="256"/>
      <c r="I431" s="256"/>
      <c r="J431" s="256"/>
      <c r="K431" s="256"/>
      <c r="L431" s="232"/>
      <c r="M431" s="232"/>
      <c r="N431" s="232"/>
      <c r="O431" s="232"/>
    </row>
    <row r="432" spans="4:15" ht="18" customHeight="1" x14ac:dyDescent="0.2">
      <c r="D432" s="256"/>
      <c r="E432" s="256"/>
      <c r="F432" s="256"/>
      <c r="G432" s="256"/>
      <c r="H432" s="256"/>
      <c r="I432" s="256"/>
      <c r="J432" s="256"/>
      <c r="K432" s="256"/>
      <c r="L432" s="232"/>
      <c r="M432" s="232"/>
      <c r="N432" s="232"/>
      <c r="O432" s="232"/>
    </row>
    <row r="433" spans="4:15" ht="18" customHeight="1" x14ac:dyDescent="0.2">
      <c r="D433" s="256"/>
      <c r="E433" s="256"/>
      <c r="F433" s="256"/>
      <c r="G433" s="256"/>
      <c r="H433" s="256"/>
      <c r="I433" s="256"/>
      <c r="J433" s="256"/>
      <c r="K433" s="256"/>
      <c r="L433" s="232"/>
      <c r="M433" s="232"/>
      <c r="N433" s="232"/>
      <c r="O433" s="232"/>
    </row>
    <row r="434" spans="4:15" ht="18" customHeight="1" x14ac:dyDescent="0.2">
      <c r="D434" s="256"/>
      <c r="E434" s="256"/>
      <c r="F434" s="256"/>
      <c r="G434" s="256"/>
      <c r="H434" s="256"/>
      <c r="I434" s="256"/>
      <c r="J434" s="256"/>
      <c r="K434" s="256"/>
      <c r="L434" s="232"/>
      <c r="M434" s="232"/>
      <c r="N434" s="232"/>
      <c r="O434" s="232"/>
    </row>
    <row r="435" spans="4:15" ht="18" customHeight="1" x14ac:dyDescent="0.2">
      <c r="D435" s="256"/>
      <c r="E435" s="256"/>
      <c r="F435" s="256"/>
      <c r="G435" s="256"/>
      <c r="H435" s="256"/>
      <c r="I435" s="256"/>
      <c r="J435" s="256"/>
      <c r="K435" s="256"/>
      <c r="L435" s="232"/>
      <c r="M435" s="232"/>
      <c r="N435" s="232"/>
      <c r="O435" s="232"/>
    </row>
    <row r="436" spans="4:15" ht="18" customHeight="1" x14ac:dyDescent="0.2">
      <c r="D436" s="256"/>
      <c r="E436" s="256"/>
      <c r="F436" s="256"/>
      <c r="G436" s="256"/>
      <c r="H436" s="256"/>
      <c r="I436" s="256"/>
      <c r="J436" s="256"/>
      <c r="K436" s="256"/>
      <c r="L436" s="232"/>
      <c r="M436" s="232"/>
      <c r="N436" s="232"/>
      <c r="O436" s="232"/>
    </row>
    <row r="437" spans="4:15" ht="18" customHeight="1" x14ac:dyDescent="0.2">
      <c r="D437" s="256"/>
      <c r="E437" s="256"/>
      <c r="F437" s="256"/>
      <c r="G437" s="256"/>
      <c r="H437" s="256"/>
      <c r="I437" s="256"/>
      <c r="J437" s="256"/>
      <c r="K437" s="256"/>
      <c r="L437" s="232"/>
      <c r="M437" s="232"/>
      <c r="N437" s="232"/>
      <c r="O437" s="232"/>
    </row>
    <row r="438" spans="4:15" ht="18" customHeight="1" x14ac:dyDescent="0.2">
      <c r="D438" s="256"/>
      <c r="E438" s="256"/>
      <c r="F438" s="256"/>
      <c r="G438" s="256"/>
      <c r="H438" s="256"/>
      <c r="I438" s="256"/>
      <c r="J438" s="256"/>
      <c r="K438" s="256"/>
      <c r="L438" s="232"/>
      <c r="M438" s="232"/>
      <c r="N438" s="232"/>
      <c r="O438" s="232"/>
    </row>
    <row r="439" spans="4:15" ht="18" customHeight="1" x14ac:dyDescent="0.2">
      <c r="D439" s="256"/>
      <c r="E439" s="256"/>
      <c r="F439" s="256"/>
      <c r="G439" s="256"/>
      <c r="H439" s="256"/>
      <c r="I439" s="256"/>
      <c r="J439" s="256"/>
      <c r="K439" s="256"/>
      <c r="L439" s="232"/>
      <c r="M439" s="232"/>
      <c r="N439" s="232"/>
      <c r="O439" s="232"/>
    </row>
    <row r="440" spans="4:15" ht="15.6" customHeight="1" x14ac:dyDescent="0.2">
      <c r="D440" s="256"/>
      <c r="E440" s="256"/>
      <c r="F440" s="256"/>
      <c r="G440" s="256"/>
      <c r="H440" s="256"/>
      <c r="I440" s="256"/>
      <c r="J440" s="256"/>
      <c r="K440" s="256"/>
      <c r="L440" s="232"/>
      <c r="M440" s="232"/>
      <c r="N440" s="232"/>
      <c r="O440" s="232"/>
    </row>
    <row r="441" spans="4:15" ht="15.6" customHeight="1" x14ac:dyDescent="0.2">
      <c r="D441" s="256"/>
      <c r="E441" s="256"/>
      <c r="F441" s="256"/>
      <c r="G441" s="256"/>
      <c r="H441" s="256"/>
      <c r="I441" s="256"/>
      <c r="J441" s="256"/>
      <c r="K441" s="256"/>
      <c r="L441" s="232"/>
      <c r="M441" s="232"/>
      <c r="N441" s="232"/>
      <c r="O441" s="232"/>
    </row>
    <row r="442" spans="4:15" ht="15.6" customHeight="1" x14ac:dyDescent="0.2">
      <c r="D442" s="256"/>
      <c r="E442" s="256"/>
      <c r="F442" s="256"/>
      <c r="G442" s="256"/>
      <c r="H442" s="256"/>
      <c r="I442" s="256"/>
      <c r="J442" s="256"/>
      <c r="K442" s="256"/>
      <c r="L442" s="232"/>
      <c r="M442" s="232"/>
      <c r="N442" s="232"/>
      <c r="O442" s="232"/>
    </row>
    <row r="443" spans="4:15" ht="15.6" customHeight="1" x14ac:dyDescent="0.2">
      <c r="D443" s="256"/>
      <c r="E443" s="256"/>
      <c r="F443" s="256"/>
      <c r="G443" s="256"/>
      <c r="H443" s="256"/>
      <c r="I443" s="256"/>
      <c r="J443" s="256"/>
      <c r="K443" s="256"/>
      <c r="L443" s="232"/>
      <c r="M443" s="232"/>
      <c r="N443" s="232"/>
      <c r="O443" s="232"/>
    </row>
    <row r="444" spans="4:15" ht="15.6" customHeight="1" x14ac:dyDescent="0.2">
      <c r="D444" s="256"/>
      <c r="E444" s="256"/>
      <c r="F444" s="256"/>
      <c r="G444" s="256"/>
      <c r="H444" s="256"/>
      <c r="I444" s="256"/>
      <c r="J444" s="256"/>
      <c r="K444" s="256"/>
      <c r="L444" s="232"/>
      <c r="M444" s="232"/>
      <c r="N444" s="232"/>
      <c r="O444" s="232"/>
    </row>
    <row r="445" spans="4:15" ht="15.6" customHeight="1" x14ac:dyDescent="0.2">
      <c r="D445" s="256"/>
      <c r="E445" s="256"/>
      <c r="F445" s="256"/>
      <c r="G445" s="256"/>
      <c r="H445" s="256"/>
      <c r="I445" s="256"/>
      <c r="J445" s="256"/>
      <c r="K445" s="256"/>
      <c r="L445" s="232"/>
      <c r="M445" s="232"/>
      <c r="N445" s="232"/>
      <c r="O445" s="232"/>
    </row>
    <row r="446" spans="4:15" ht="15.6" customHeight="1" x14ac:dyDescent="0.2">
      <c r="D446" s="256"/>
      <c r="E446" s="256"/>
      <c r="F446" s="256"/>
      <c r="G446" s="256"/>
      <c r="H446" s="256"/>
      <c r="I446" s="256"/>
      <c r="J446" s="256"/>
      <c r="K446" s="256"/>
      <c r="L446" s="232"/>
      <c r="M446" s="232"/>
      <c r="N446" s="232"/>
      <c r="O446" s="232"/>
    </row>
    <row r="447" spans="4:15" ht="15.6" customHeight="1" x14ac:dyDescent="0.2">
      <c r="D447" s="256"/>
      <c r="E447" s="256"/>
      <c r="F447" s="256"/>
      <c r="G447" s="256"/>
      <c r="H447" s="256"/>
      <c r="I447" s="256"/>
      <c r="J447" s="256"/>
      <c r="K447" s="256"/>
      <c r="L447" s="232"/>
      <c r="M447" s="232"/>
      <c r="N447" s="232"/>
      <c r="O447" s="232"/>
    </row>
    <row r="448" spans="4:15" ht="15.6" customHeight="1" x14ac:dyDescent="0.2">
      <c r="D448" s="256"/>
      <c r="E448" s="256"/>
      <c r="F448" s="256"/>
      <c r="G448" s="256"/>
      <c r="H448" s="256"/>
      <c r="I448" s="256"/>
      <c r="J448" s="256"/>
      <c r="K448" s="256"/>
      <c r="L448" s="232"/>
      <c r="M448" s="232"/>
      <c r="N448" s="232"/>
      <c r="O448" s="232"/>
    </row>
    <row r="449" spans="4:15" ht="15.6" customHeight="1" x14ac:dyDescent="0.2">
      <c r="D449" s="256"/>
      <c r="E449" s="256"/>
      <c r="F449" s="256"/>
      <c r="G449" s="256"/>
      <c r="H449" s="256"/>
      <c r="I449" s="256"/>
      <c r="J449" s="256"/>
      <c r="K449" s="256"/>
      <c r="L449" s="232"/>
      <c r="M449" s="232"/>
      <c r="N449" s="232"/>
      <c r="O449" s="232"/>
    </row>
    <row r="450" spans="4:15" ht="15.6" customHeight="1" x14ac:dyDescent="0.2">
      <c r="D450" s="256"/>
      <c r="E450" s="256"/>
      <c r="F450" s="256"/>
      <c r="G450" s="256"/>
      <c r="H450" s="256"/>
      <c r="I450" s="256"/>
      <c r="J450" s="256"/>
      <c r="K450" s="256"/>
      <c r="L450" s="232"/>
      <c r="M450" s="232"/>
      <c r="N450" s="232"/>
      <c r="O450" s="232"/>
    </row>
    <row r="451" spans="4:15" ht="15.6" customHeight="1" x14ac:dyDescent="0.2">
      <c r="D451" s="256"/>
      <c r="E451" s="256"/>
      <c r="F451" s="256"/>
      <c r="G451" s="256"/>
      <c r="H451" s="256"/>
      <c r="I451" s="256"/>
      <c r="J451" s="256"/>
      <c r="K451" s="256"/>
      <c r="L451" s="232"/>
      <c r="M451" s="232"/>
      <c r="N451" s="232"/>
      <c r="O451" s="232"/>
    </row>
    <row r="452" spans="4:15" ht="15.6" customHeight="1" x14ac:dyDescent="0.2">
      <c r="D452" s="256"/>
      <c r="E452" s="256"/>
      <c r="F452" s="256"/>
      <c r="G452" s="256"/>
      <c r="H452" s="256"/>
      <c r="I452" s="256"/>
      <c r="J452" s="256"/>
      <c r="K452" s="256"/>
      <c r="L452" s="232"/>
      <c r="M452" s="232"/>
      <c r="N452" s="232"/>
      <c r="O452" s="232"/>
    </row>
    <row r="453" spans="4:15" ht="15.6" customHeight="1" x14ac:dyDescent="0.2">
      <c r="D453" s="256"/>
      <c r="E453" s="256"/>
      <c r="F453" s="256"/>
      <c r="G453" s="256"/>
      <c r="H453" s="256"/>
      <c r="I453" s="256"/>
      <c r="J453" s="256"/>
      <c r="K453" s="256"/>
      <c r="L453" s="232"/>
      <c r="M453" s="232"/>
      <c r="N453" s="232"/>
      <c r="O453" s="232"/>
    </row>
    <row r="454" spans="4:15" ht="15.6" customHeight="1" x14ac:dyDescent="0.2">
      <c r="D454" s="256"/>
      <c r="E454" s="256"/>
      <c r="F454" s="256"/>
      <c r="G454" s="256"/>
      <c r="H454" s="256"/>
      <c r="I454" s="256"/>
      <c r="J454" s="256"/>
      <c r="K454" s="256"/>
      <c r="L454" s="232"/>
      <c r="M454" s="232"/>
      <c r="N454" s="232"/>
      <c r="O454" s="232"/>
    </row>
    <row r="455" spans="4:15" ht="15.6" customHeight="1" x14ac:dyDescent="0.2">
      <c r="D455" s="256"/>
      <c r="E455" s="256"/>
      <c r="F455" s="256"/>
      <c r="G455" s="256"/>
      <c r="H455" s="256"/>
      <c r="I455" s="256"/>
      <c r="J455" s="256"/>
      <c r="K455" s="256"/>
      <c r="L455" s="232"/>
      <c r="M455" s="232"/>
      <c r="N455" s="232"/>
      <c r="O455" s="232"/>
    </row>
    <row r="456" spans="4:15" ht="15.6" customHeight="1" x14ac:dyDescent="0.2">
      <c r="D456" s="256"/>
      <c r="E456" s="256"/>
      <c r="F456" s="256"/>
      <c r="G456" s="256"/>
      <c r="H456" s="256"/>
      <c r="I456" s="256"/>
      <c r="J456" s="256"/>
      <c r="K456" s="256"/>
      <c r="L456" s="232"/>
      <c r="M456" s="232"/>
      <c r="N456" s="232"/>
      <c r="O456" s="232"/>
    </row>
    <row r="457" spans="4:15" ht="15.6" customHeight="1" x14ac:dyDescent="0.2">
      <c r="D457" s="256"/>
      <c r="E457" s="256"/>
      <c r="F457" s="256"/>
      <c r="G457" s="256"/>
      <c r="H457" s="256"/>
      <c r="I457" s="256"/>
      <c r="J457" s="256"/>
      <c r="K457" s="256"/>
      <c r="L457" s="232"/>
      <c r="M457" s="232"/>
      <c r="N457" s="232"/>
      <c r="O457" s="232"/>
    </row>
    <row r="458" spans="4:15" ht="15.6" customHeight="1" x14ac:dyDescent="0.2">
      <c r="D458" s="256"/>
      <c r="E458" s="256"/>
      <c r="F458" s="256"/>
      <c r="G458" s="256"/>
      <c r="H458" s="256"/>
      <c r="I458" s="256"/>
      <c r="J458" s="256"/>
      <c r="K458" s="256"/>
      <c r="L458" s="232"/>
      <c r="M458" s="232"/>
      <c r="N458" s="232"/>
      <c r="O458" s="232"/>
    </row>
    <row r="459" spans="4:15" ht="15.6" customHeight="1" x14ac:dyDescent="0.2">
      <c r="D459" s="256"/>
      <c r="E459" s="256"/>
      <c r="F459" s="256"/>
      <c r="G459" s="256"/>
      <c r="H459" s="256"/>
      <c r="I459" s="256"/>
      <c r="J459" s="256"/>
      <c r="K459" s="256"/>
      <c r="L459" s="232"/>
      <c r="M459" s="232"/>
      <c r="N459" s="232"/>
      <c r="O459" s="232"/>
    </row>
    <row r="460" spans="4:15" ht="15.6" customHeight="1" x14ac:dyDescent="0.2">
      <c r="D460" s="256"/>
      <c r="E460" s="256"/>
      <c r="F460" s="256"/>
      <c r="G460" s="256"/>
      <c r="H460" s="256"/>
      <c r="I460" s="256"/>
      <c r="J460" s="256"/>
      <c r="K460" s="256"/>
      <c r="L460" s="232"/>
      <c r="M460" s="232"/>
      <c r="N460" s="232"/>
      <c r="O460" s="232"/>
    </row>
    <row r="461" spans="4:15" ht="15.6" customHeight="1" x14ac:dyDescent="0.2">
      <c r="D461" s="256"/>
      <c r="E461" s="256"/>
      <c r="F461" s="256"/>
      <c r="G461" s="256"/>
      <c r="H461" s="256"/>
      <c r="I461" s="256"/>
      <c r="J461" s="256"/>
      <c r="K461" s="256"/>
      <c r="L461" s="232"/>
      <c r="M461" s="232"/>
      <c r="N461" s="232"/>
      <c r="O461" s="232"/>
    </row>
    <row r="462" spans="4:15" ht="15.6" customHeight="1" x14ac:dyDescent="0.2">
      <c r="D462" s="256"/>
      <c r="E462" s="256"/>
      <c r="F462" s="256"/>
      <c r="G462" s="256"/>
      <c r="H462" s="256"/>
      <c r="I462" s="256"/>
      <c r="J462" s="256"/>
      <c r="K462" s="256"/>
      <c r="L462" s="232"/>
      <c r="M462" s="232"/>
      <c r="N462" s="232"/>
      <c r="O462" s="232"/>
    </row>
    <row r="463" spans="4:15" ht="15.6" customHeight="1" x14ac:dyDescent="0.2">
      <c r="D463" s="256"/>
      <c r="E463" s="256"/>
      <c r="F463" s="256"/>
      <c r="G463" s="256"/>
      <c r="H463" s="256"/>
      <c r="I463" s="256"/>
      <c r="J463" s="256"/>
      <c r="K463" s="256"/>
      <c r="L463" s="232"/>
      <c r="M463" s="232"/>
      <c r="N463" s="232"/>
      <c r="O463" s="232"/>
    </row>
    <row r="464" spans="4:15" ht="15.6" customHeight="1" x14ac:dyDescent="0.2">
      <c r="D464" s="256"/>
      <c r="E464" s="256"/>
      <c r="F464" s="256"/>
      <c r="G464" s="256"/>
      <c r="H464" s="256"/>
      <c r="I464" s="256"/>
      <c r="J464" s="256"/>
      <c r="K464" s="256"/>
      <c r="L464" s="232"/>
      <c r="M464" s="232"/>
      <c r="N464" s="232"/>
      <c r="O464" s="232"/>
    </row>
    <row r="465" spans="4:15" ht="15.6" customHeight="1" x14ac:dyDescent="0.2">
      <c r="D465" s="256"/>
      <c r="E465" s="256"/>
      <c r="F465" s="256"/>
      <c r="G465" s="256"/>
      <c r="H465" s="256"/>
      <c r="I465" s="256"/>
      <c r="J465" s="256"/>
      <c r="K465" s="256"/>
      <c r="L465" s="232"/>
      <c r="M465" s="232"/>
      <c r="N465" s="232"/>
      <c r="O465" s="232"/>
    </row>
    <row r="466" spans="4:15" ht="15.6" customHeight="1" x14ac:dyDescent="0.2">
      <c r="D466" s="256"/>
      <c r="E466" s="256"/>
      <c r="F466" s="256"/>
      <c r="G466" s="256"/>
      <c r="H466" s="256"/>
      <c r="I466" s="256"/>
      <c r="J466" s="256"/>
      <c r="K466" s="256"/>
      <c r="L466" s="232"/>
      <c r="M466" s="232"/>
      <c r="N466" s="232"/>
      <c r="O466" s="232"/>
    </row>
    <row r="467" spans="4:15" ht="15.6" customHeight="1" x14ac:dyDescent="0.2">
      <c r="D467" s="256"/>
      <c r="E467" s="256"/>
      <c r="F467" s="256"/>
      <c r="G467" s="256"/>
      <c r="H467" s="256"/>
      <c r="I467" s="256"/>
      <c r="J467" s="256"/>
      <c r="K467" s="256"/>
      <c r="L467" s="232"/>
      <c r="M467" s="232"/>
      <c r="N467" s="232"/>
      <c r="O467" s="232"/>
    </row>
    <row r="468" spans="4:15" ht="15.6" customHeight="1" x14ac:dyDescent="0.2">
      <c r="D468" s="256"/>
      <c r="E468" s="256"/>
      <c r="F468" s="256"/>
      <c r="G468" s="256"/>
      <c r="H468" s="256"/>
      <c r="I468" s="256"/>
      <c r="J468" s="256"/>
      <c r="K468" s="256"/>
      <c r="L468" s="232"/>
      <c r="M468" s="232"/>
      <c r="N468" s="232"/>
      <c r="O468" s="232"/>
    </row>
    <row r="469" spans="4:15" ht="15.6" customHeight="1" x14ac:dyDescent="0.2">
      <c r="D469" s="256"/>
      <c r="E469" s="256"/>
      <c r="F469" s="256"/>
      <c r="G469" s="256"/>
      <c r="H469" s="256"/>
      <c r="I469" s="256"/>
      <c r="J469" s="256"/>
      <c r="K469" s="256"/>
      <c r="L469" s="232"/>
      <c r="M469" s="232"/>
      <c r="N469" s="232"/>
      <c r="O469" s="232"/>
    </row>
    <row r="470" spans="4:15" ht="15.6" customHeight="1" x14ac:dyDescent="0.2">
      <c r="D470" s="256"/>
      <c r="E470" s="256"/>
      <c r="F470" s="256"/>
      <c r="G470" s="256"/>
      <c r="H470" s="256"/>
      <c r="I470" s="256"/>
      <c r="J470" s="256"/>
      <c r="K470" s="256"/>
      <c r="L470" s="232"/>
      <c r="M470" s="232"/>
      <c r="N470" s="232"/>
      <c r="O470" s="232"/>
    </row>
    <row r="471" spans="4:15" ht="15.6" customHeight="1" x14ac:dyDescent="0.2">
      <c r="D471" s="256"/>
      <c r="E471" s="256"/>
      <c r="F471" s="256"/>
      <c r="G471" s="256"/>
      <c r="H471" s="256"/>
      <c r="I471" s="256"/>
      <c r="J471" s="256"/>
      <c r="K471" s="256"/>
      <c r="L471" s="232"/>
      <c r="M471" s="232"/>
      <c r="N471" s="232"/>
      <c r="O471" s="232"/>
    </row>
    <row r="472" spans="4:15" ht="15.6" customHeight="1" x14ac:dyDescent="0.2">
      <c r="D472" s="256"/>
      <c r="E472" s="256"/>
      <c r="F472" s="256"/>
      <c r="G472" s="256"/>
      <c r="H472" s="256"/>
      <c r="I472" s="256"/>
      <c r="J472" s="256"/>
      <c r="K472" s="256"/>
      <c r="L472" s="232"/>
      <c r="M472" s="232"/>
      <c r="N472" s="232"/>
      <c r="O472" s="232"/>
    </row>
    <row r="473" spans="4:15" ht="15.6" customHeight="1" x14ac:dyDescent="0.2">
      <c r="D473" s="256"/>
      <c r="E473" s="256"/>
      <c r="F473" s="256"/>
      <c r="G473" s="256"/>
      <c r="H473" s="256"/>
      <c r="I473" s="256"/>
      <c r="J473" s="256"/>
      <c r="K473" s="256"/>
      <c r="L473" s="232"/>
      <c r="M473" s="232"/>
      <c r="N473" s="232"/>
      <c r="O473" s="232"/>
    </row>
    <row r="474" spans="4:15" ht="15.6" customHeight="1" x14ac:dyDescent="0.2">
      <c r="D474" s="256"/>
      <c r="E474" s="256"/>
      <c r="F474" s="256"/>
      <c r="G474" s="256"/>
      <c r="H474" s="256"/>
      <c r="I474" s="256"/>
      <c r="J474" s="256"/>
      <c r="K474" s="256"/>
      <c r="L474" s="232"/>
      <c r="M474" s="232"/>
      <c r="N474" s="232"/>
      <c r="O474" s="232"/>
    </row>
    <row r="475" spans="4:15" ht="15.6" customHeight="1" x14ac:dyDescent="0.2">
      <c r="D475" s="256"/>
      <c r="E475" s="256"/>
      <c r="F475" s="256"/>
      <c r="G475" s="256"/>
      <c r="H475" s="256"/>
      <c r="I475" s="256"/>
      <c r="J475" s="256"/>
      <c r="K475" s="256"/>
      <c r="L475" s="232"/>
      <c r="M475" s="232"/>
      <c r="N475" s="232"/>
      <c r="O475" s="232"/>
    </row>
    <row r="476" spans="4:15" ht="15.6" customHeight="1" x14ac:dyDescent="0.2">
      <c r="D476" s="256"/>
      <c r="E476" s="256"/>
      <c r="F476" s="256"/>
      <c r="G476" s="256"/>
      <c r="H476" s="256"/>
      <c r="I476" s="256"/>
      <c r="J476" s="256"/>
      <c r="K476" s="256"/>
      <c r="L476" s="232"/>
      <c r="M476" s="232"/>
      <c r="N476" s="232"/>
      <c r="O476" s="232"/>
    </row>
    <row r="477" spans="4:15" ht="15.6" customHeight="1" x14ac:dyDescent="0.2">
      <c r="D477" s="256"/>
      <c r="E477" s="256"/>
      <c r="F477" s="256"/>
      <c r="G477" s="256"/>
      <c r="H477" s="256"/>
      <c r="I477" s="256"/>
      <c r="J477" s="256"/>
      <c r="K477" s="256"/>
      <c r="L477" s="232"/>
      <c r="M477" s="232"/>
      <c r="N477" s="232"/>
      <c r="O477" s="232"/>
    </row>
    <row r="478" spans="4:15" ht="15.6" customHeight="1" x14ac:dyDescent="0.2">
      <c r="D478" s="256"/>
      <c r="E478" s="256"/>
      <c r="F478" s="256"/>
      <c r="G478" s="256"/>
      <c r="H478" s="256"/>
      <c r="I478" s="256"/>
      <c r="J478" s="256"/>
      <c r="K478" s="256"/>
      <c r="L478" s="232"/>
      <c r="M478" s="232"/>
      <c r="N478" s="232"/>
      <c r="O478" s="232"/>
    </row>
    <row r="479" spans="4:15" ht="15.6" customHeight="1" x14ac:dyDescent="0.2">
      <c r="D479" s="256"/>
      <c r="E479" s="256"/>
      <c r="F479" s="256"/>
      <c r="G479" s="256"/>
      <c r="H479" s="256"/>
      <c r="I479" s="256"/>
      <c r="J479" s="256"/>
      <c r="K479" s="256"/>
      <c r="L479" s="232"/>
      <c r="M479" s="232"/>
      <c r="N479" s="232"/>
      <c r="O479" s="232"/>
    </row>
    <row r="480" spans="4:15" ht="15.6" customHeight="1" x14ac:dyDescent="0.2">
      <c r="D480" s="256"/>
      <c r="E480" s="256"/>
      <c r="F480" s="256"/>
      <c r="G480" s="256"/>
      <c r="H480" s="256"/>
      <c r="I480" s="256"/>
      <c r="J480" s="256"/>
      <c r="K480" s="256"/>
      <c r="L480" s="232"/>
      <c r="M480" s="232"/>
      <c r="N480" s="232"/>
      <c r="O480" s="232"/>
    </row>
    <row r="481" spans="4:15" ht="15.6" customHeight="1" x14ac:dyDescent="0.2">
      <c r="D481" s="256"/>
      <c r="E481" s="256"/>
      <c r="F481" s="256"/>
      <c r="G481" s="256"/>
      <c r="H481" s="256"/>
      <c r="I481" s="256"/>
      <c r="J481" s="256"/>
      <c r="K481" s="256"/>
      <c r="L481" s="232"/>
      <c r="M481" s="232"/>
      <c r="N481" s="232"/>
      <c r="O481" s="232"/>
    </row>
    <row r="482" spans="4:15" ht="15.6" customHeight="1" x14ac:dyDescent="0.2">
      <c r="D482" s="256"/>
      <c r="E482" s="256"/>
      <c r="F482" s="256"/>
      <c r="G482" s="256"/>
      <c r="H482" s="256"/>
      <c r="I482" s="256"/>
      <c r="J482" s="256"/>
      <c r="K482" s="256"/>
      <c r="L482" s="232"/>
      <c r="M482" s="232"/>
      <c r="N482" s="232"/>
      <c r="O482" s="232"/>
    </row>
    <row r="483" spans="4:15" ht="15.6" customHeight="1" x14ac:dyDescent="0.2">
      <c r="D483" s="256"/>
      <c r="E483" s="256"/>
      <c r="F483" s="256"/>
      <c r="G483" s="256"/>
      <c r="H483" s="256"/>
      <c r="I483" s="256"/>
      <c r="J483" s="256"/>
      <c r="K483" s="256"/>
      <c r="L483" s="232"/>
      <c r="M483" s="232"/>
      <c r="N483" s="232"/>
      <c r="O483" s="232"/>
    </row>
    <row r="484" spans="4:15" ht="15.6" customHeight="1" x14ac:dyDescent="0.2">
      <c r="D484" s="256"/>
      <c r="E484" s="256"/>
      <c r="F484" s="256"/>
      <c r="G484" s="256"/>
      <c r="H484" s="256"/>
      <c r="I484" s="256"/>
      <c r="J484" s="256"/>
      <c r="K484" s="256"/>
      <c r="L484" s="232"/>
      <c r="M484" s="232"/>
      <c r="N484" s="232"/>
      <c r="O484" s="232"/>
    </row>
    <row r="485" spans="4:15" ht="15.6" customHeight="1" x14ac:dyDescent="0.2">
      <c r="D485" s="256"/>
      <c r="E485" s="256"/>
      <c r="F485" s="256"/>
      <c r="G485" s="256"/>
      <c r="H485" s="256"/>
      <c r="I485" s="256"/>
      <c r="J485" s="256"/>
      <c r="K485" s="256"/>
      <c r="L485" s="232"/>
      <c r="M485" s="232"/>
      <c r="N485" s="232"/>
      <c r="O485" s="232"/>
    </row>
    <row r="486" spans="4:15" ht="15.6" customHeight="1" x14ac:dyDescent="0.2">
      <c r="D486" s="256"/>
      <c r="E486" s="256"/>
      <c r="F486" s="256"/>
      <c r="G486" s="256"/>
      <c r="H486" s="256"/>
      <c r="I486" s="256"/>
      <c r="J486" s="256"/>
      <c r="K486" s="256"/>
      <c r="L486" s="232"/>
      <c r="M486" s="232"/>
      <c r="N486" s="232"/>
      <c r="O486" s="232"/>
    </row>
    <row r="487" spans="4:15" ht="15.6" customHeight="1" x14ac:dyDescent="0.2">
      <c r="D487" s="256"/>
      <c r="E487" s="256"/>
      <c r="F487" s="256"/>
      <c r="G487" s="256"/>
      <c r="H487" s="256"/>
      <c r="I487" s="256"/>
      <c r="J487" s="256"/>
      <c r="K487" s="256"/>
      <c r="L487" s="232"/>
      <c r="M487" s="232"/>
      <c r="N487" s="232"/>
      <c r="O487" s="232"/>
    </row>
    <row r="488" spans="4:15" ht="15.6" customHeight="1" x14ac:dyDescent="0.2">
      <c r="D488" s="256"/>
      <c r="E488" s="256"/>
      <c r="F488" s="256"/>
      <c r="G488" s="256"/>
      <c r="H488" s="256"/>
      <c r="I488" s="256"/>
      <c r="J488" s="256"/>
      <c r="K488" s="256"/>
      <c r="L488" s="232"/>
      <c r="M488" s="232"/>
      <c r="N488" s="232"/>
      <c r="O488" s="232"/>
    </row>
    <row r="489" spans="4:15" ht="15.6" customHeight="1" x14ac:dyDescent="0.2">
      <c r="D489" s="256"/>
      <c r="E489" s="256"/>
      <c r="F489" s="256"/>
      <c r="G489" s="256"/>
      <c r="H489" s="256"/>
      <c r="I489" s="256"/>
      <c r="J489" s="256"/>
      <c r="K489" s="256"/>
      <c r="L489" s="232"/>
      <c r="M489" s="232"/>
      <c r="N489" s="232"/>
      <c r="O489" s="232"/>
    </row>
    <row r="490" spans="4:15" ht="15.6" customHeight="1" x14ac:dyDescent="0.2">
      <c r="D490" s="256"/>
      <c r="E490" s="256"/>
      <c r="F490" s="256"/>
      <c r="G490" s="256"/>
      <c r="H490" s="256"/>
      <c r="I490" s="256"/>
      <c r="J490" s="256"/>
      <c r="K490" s="256"/>
      <c r="L490" s="232"/>
      <c r="M490" s="232"/>
      <c r="N490" s="232"/>
      <c r="O490" s="232"/>
    </row>
    <row r="491" spans="4:15" ht="15.6" customHeight="1" x14ac:dyDescent="0.2">
      <c r="D491" s="256"/>
      <c r="E491" s="256"/>
      <c r="F491" s="256"/>
      <c r="G491" s="256"/>
      <c r="H491" s="256"/>
      <c r="I491" s="256"/>
      <c r="J491" s="256"/>
      <c r="K491" s="256"/>
      <c r="L491" s="232"/>
      <c r="M491" s="232"/>
      <c r="N491" s="232"/>
      <c r="O491" s="232"/>
    </row>
    <row r="492" spans="4:15" ht="15.6" customHeight="1" x14ac:dyDescent="0.2">
      <c r="D492" s="256"/>
      <c r="E492" s="256"/>
      <c r="F492" s="256"/>
      <c r="G492" s="256"/>
      <c r="H492" s="256"/>
      <c r="I492" s="256"/>
      <c r="J492" s="256"/>
      <c r="K492" s="256"/>
      <c r="L492" s="232"/>
      <c r="M492" s="232"/>
      <c r="N492" s="232"/>
      <c r="O492" s="232"/>
    </row>
    <row r="493" spans="4:15" ht="15.6" customHeight="1" x14ac:dyDescent="0.2">
      <c r="D493" s="256"/>
      <c r="E493" s="256"/>
      <c r="F493" s="256"/>
      <c r="G493" s="256"/>
      <c r="H493" s="256"/>
      <c r="I493" s="256"/>
      <c r="J493" s="256"/>
      <c r="K493" s="256"/>
      <c r="L493" s="232"/>
      <c r="M493" s="232"/>
      <c r="N493" s="232"/>
      <c r="O493" s="232"/>
    </row>
    <row r="494" spans="4:15" ht="15.6" customHeight="1" x14ac:dyDescent="0.2">
      <c r="D494" s="256"/>
      <c r="E494" s="256"/>
      <c r="F494" s="256"/>
      <c r="G494" s="256"/>
      <c r="H494" s="256"/>
      <c r="I494" s="256"/>
      <c r="J494" s="256"/>
      <c r="K494" s="256"/>
      <c r="L494" s="232"/>
      <c r="M494" s="232"/>
      <c r="N494" s="232"/>
      <c r="O494" s="232"/>
    </row>
    <row r="495" spans="4:15" ht="15.6" customHeight="1" x14ac:dyDescent="0.2">
      <c r="D495" s="256"/>
      <c r="E495" s="256"/>
      <c r="F495" s="256"/>
      <c r="G495" s="256"/>
      <c r="H495" s="256"/>
      <c r="I495" s="256"/>
      <c r="J495" s="256"/>
      <c r="K495" s="256"/>
      <c r="L495" s="232"/>
      <c r="M495" s="232"/>
      <c r="N495" s="232"/>
      <c r="O495" s="232"/>
    </row>
    <row r="496" spans="4:15" ht="15.6" customHeight="1" x14ac:dyDescent="0.2">
      <c r="D496" s="256"/>
      <c r="E496" s="256"/>
      <c r="F496" s="256"/>
      <c r="G496" s="256"/>
      <c r="H496" s="256"/>
      <c r="I496" s="256"/>
      <c r="J496" s="256"/>
      <c r="K496" s="256"/>
      <c r="L496" s="232"/>
      <c r="M496" s="232"/>
      <c r="N496" s="232"/>
      <c r="O496" s="232"/>
    </row>
    <row r="497" spans="4:15" ht="15.6" customHeight="1" x14ac:dyDescent="0.2">
      <c r="D497" s="256"/>
      <c r="E497" s="256"/>
      <c r="F497" s="256"/>
      <c r="G497" s="256"/>
      <c r="H497" s="256"/>
      <c r="I497" s="256"/>
      <c r="J497" s="256"/>
      <c r="K497" s="256"/>
      <c r="L497" s="232"/>
      <c r="M497" s="232"/>
      <c r="N497" s="232"/>
      <c r="O497" s="232"/>
    </row>
    <row r="498" spans="4:15" ht="15.6" customHeight="1" x14ac:dyDescent="0.2">
      <c r="D498" s="256"/>
      <c r="E498" s="256"/>
      <c r="F498" s="256"/>
      <c r="G498" s="256"/>
      <c r="H498" s="256"/>
      <c r="I498" s="256"/>
      <c r="J498" s="256"/>
      <c r="K498" s="256"/>
      <c r="L498" s="232"/>
      <c r="M498" s="232"/>
      <c r="N498" s="232"/>
      <c r="O498" s="232"/>
    </row>
    <row r="499" spans="4:15" ht="15.6" customHeight="1" x14ac:dyDescent="0.2">
      <c r="D499" s="256"/>
      <c r="E499" s="256"/>
      <c r="F499" s="256"/>
      <c r="G499" s="256"/>
      <c r="H499" s="256"/>
      <c r="I499" s="256"/>
      <c r="J499" s="256"/>
      <c r="K499" s="256"/>
      <c r="L499" s="232"/>
      <c r="M499" s="232"/>
      <c r="N499" s="232"/>
      <c r="O499" s="232"/>
    </row>
    <row r="500" spans="4:15" ht="15.6" customHeight="1" x14ac:dyDescent="0.2">
      <c r="D500" s="256"/>
      <c r="E500" s="256"/>
      <c r="F500" s="256"/>
      <c r="G500" s="256"/>
      <c r="H500" s="256"/>
      <c r="I500" s="256"/>
      <c r="J500" s="256"/>
      <c r="K500" s="256"/>
      <c r="L500" s="232"/>
      <c r="M500" s="232"/>
      <c r="N500" s="232"/>
      <c r="O500" s="232"/>
    </row>
    <row r="501" spans="4:15" ht="15.6" customHeight="1" x14ac:dyDescent="0.2">
      <c r="D501" s="256"/>
      <c r="E501" s="256"/>
      <c r="F501" s="256"/>
      <c r="G501" s="256"/>
      <c r="H501" s="256"/>
      <c r="I501" s="256"/>
      <c r="J501" s="256"/>
      <c r="K501" s="256"/>
      <c r="L501" s="232"/>
      <c r="M501" s="232"/>
      <c r="N501" s="232"/>
      <c r="O501" s="232"/>
    </row>
    <row r="502" spans="4:15" ht="15.6" customHeight="1" x14ac:dyDescent="0.2">
      <c r="D502" s="256"/>
      <c r="E502" s="256"/>
      <c r="F502" s="256"/>
      <c r="G502" s="256"/>
      <c r="H502" s="256"/>
      <c r="I502" s="256"/>
      <c r="J502" s="256"/>
      <c r="K502" s="256"/>
      <c r="L502" s="232"/>
      <c r="M502" s="232"/>
      <c r="N502" s="232"/>
      <c r="O502" s="232"/>
    </row>
    <row r="503" spans="4:15" ht="15.6" customHeight="1" x14ac:dyDescent="0.2">
      <c r="D503" s="256"/>
      <c r="E503" s="256"/>
      <c r="F503" s="256"/>
      <c r="G503" s="256"/>
      <c r="H503" s="256"/>
      <c r="I503" s="256"/>
      <c r="J503" s="256"/>
      <c r="K503" s="256"/>
      <c r="L503" s="232"/>
      <c r="M503" s="232"/>
      <c r="N503" s="232"/>
      <c r="O503" s="232"/>
    </row>
    <row r="504" spans="4:15" ht="15.6" customHeight="1" x14ac:dyDescent="0.2">
      <c r="D504" s="256"/>
      <c r="E504" s="256"/>
      <c r="F504" s="256"/>
      <c r="G504" s="256"/>
      <c r="H504" s="256"/>
      <c r="I504" s="256"/>
      <c r="J504" s="256"/>
      <c r="K504" s="256"/>
      <c r="L504" s="232"/>
      <c r="M504" s="232"/>
      <c r="N504" s="232"/>
      <c r="O504" s="232"/>
    </row>
    <row r="505" spans="4:15" ht="15.6" customHeight="1" x14ac:dyDescent="0.2">
      <c r="D505" s="256"/>
      <c r="E505" s="256"/>
      <c r="F505" s="256"/>
      <c r="G505" s="256"/>
      <c r="H505" s="256"/>
      <c r="I505" s="256"/>
      <c r="J505" s="256"/>
      <c r="K505" s="256"/>
      <c r="L505" s="232"/>
      <c r="M505" s="232"/>
      <c r="N505" s="232"/>
      <c r="O505" s="232"/>
    </row>
    <row r="506" spans="4:15" ht="15.6" customHeight="1" x14ac:dyDescent="0.2">
      <c r="D506" s="256"/>
      <c r="E506" s="256"/>
      <c r="F506" s="256"/>
      <c r="G506" s="256"/>
      <c r="H506" s="256"/>
      <c r="I506" s="256"/>
      <c r="J506" s="256"/>
      <c r="K506" s="256"/>
      <c r="L506" s="232"/>
      <c r="M506" s="232"/>
      <c r="N506" s="232"/>
      <c r="O506" s="232"/>
    </row>
    <row r="507" spans="4:15" ht="15.6" customHeight="1" x14ac:dyDescent="0.2">
      <c r="D507" s="256"/>
      <c r="E507" s="256"/>
      <c r="F507" s="256"/>
      <c r="G507" s="256"/>
      <c r="H507" s="256"/>
      <c r="I507" s="256"/>
      <c r="J507" s="256"/>
      <c r="K507" s="256"/>
      <c r="L507" s="232"/>
      <c r="M507" s="232"/>
      <c r="N507" s="232"/>
      <c r="O507" s="232"/>
    </row>
    <row r="508" spans="4:15" ht="15.6" customHeight="1" x14ac:dyDescent="0.2">
      <c r="D508" s="256"/>
      <c r="E508" s="256"/>
      <c r="F508" s="256"/>
      <c r="G508" s="256"/>
      <c r="H508" s="256"/>
      <c r="I508" s="256"/>
      <c r="J508" s="256"/>
      <c r="K508" s="256"/>
      <c r="L508" s="232"/>
      <c r="M508" s="232"/>
      <c r="N508" s="232"/>
      <c r="O508" s="232"/>
    </row>
    <row r="509" spans="4:15" ht="15.6" customHeight="1" x14ac:dyDescent="0.2">
      <c r="D509" s="256"/>
      <c r="E509" s="256"/>
      <c r="F509" s="256"/>
      <c r="G509" s="256"/>
      <c r="H509" s="256"/>
      <c r="I509" s="256"/>
      <c r="J509" s="256"/>
      <c r="K509" s="256"/>
      <c r="L509" s="232"/>
      <c r="M509" s="232"/>
      <c r="N509" s="232"/>
      <c r="O509" s="232"/>
    </row>
    <row r="510" spans="4:15" ht="15.6" customHeight="1" x14ac:dyDescent="0.2">
      <c r="D510" s="256"/>
      <c r="E510" s="256"/>
      <c r="F510" s="256"/>
      <c r="G510" s="256"/>
      <c r="H510" s="256"/>
      <c r="I510" s="256"/>
      <c r="J510" s="256"/>
      <c r="K510" s="256"/>
      <c r="L510" s="232"/>
      <c r="M510" s="232"/>
      <c r="N510" s="232"/>
      <c r="O510" s="232"/>
    </row>
    <row r="511" spans="4:15" ht="15.6" customHeight="1" x14ac:dyDescent="0.2">
      <c r="D511" s="256"/>
      <c r="E511" s="256"/>
      <c r="F511" s="256"/>
      <c r="G511" s="256"/>
      <c r="H511" s="256"/>
      <c r="I511" s="256"/>
      <c r="J511" s="256"/>
      <c r="K511" s="256"/>
      <c r="L511" s="232"/>
      <c r="M511" s="232"/>
      <c r="N511" s="232"/>
      <c r="O511" s="232"/>
    </row>
    <row r="512" spans="4:15" ht="15.6" customHeight="1" x14ac:dyDescent="0.2">
      <c r="D512" s="256"/>
      <c r="E512" s="256"/>
      <c r="F512" s="256"/>
      <c r="G512" s="256"/>
      <c r="H512" s="256"/>
      <c r="I512" s="256"/>
      <c r="J512" s="256"/>
      <c r="K512" s="256"/>
      <c r="L512" s="232"/>
      <c r="M512" s="232"/>
      <c r="N512" s="232"/>
      <c r="O512" s="232"/>
    </row>
    <row r="513" spans="4:15" ht="15.6" customHeight="1" x14ac:dyDescent="0.2">
      <c r="D513" s="256"/>
      <c r="E513" s="256"/>
      <c r="F513" s="256"/>
      <c r="G513" s="256"/>
      <c r="H513" s="256"/>
      <c r="I513" s="256"/>
      <c r="J513" s="256"/>
      <c r="K513" s="256"/>
      <c r="L513" s="232"/>
      <c r="M513" s="232"/>
      <c r="N513" s="232"/>
      <c r="O513" s="232"/>
    </row>
    <row r="514" spans="4:15" ht="15.6" customHeight="1" x14ac:dyDescent="0.2">
      <c r="D514" s="256"/>
      <c r="E514" s="256"/>
      <c r="F514" s="256"/>
      <c r="G514" s="256"/>
      <c r="H514" s="256"/>
      <c r="I514" s="256"/>
      <c r="J514" s="256"/>
      <c r="K514" s="256"/>
      <c r="L514" s="232"/>
      <c r="M514" s="232"/>
      <c r="N514" s="232"/>
      <c r="O514" s="232"/>
    </row>
    <row r="515" spans="4:15" ht="15.6" customHeight="1" x14ac:dyDescent="0.2">
      <c r="D515" s="256"/>
      <c r="E515" s="256"/>
      <c r="F515" s="256"/>
      <c r="G515" s="256"/>
      <c r="H515" s="256"/>
      <c r="I515" s="256"/>
      <c r="J515" s="256"/>
      <c r="K515" s="256"/>
      <c r="L515" s="232"/>
      <c r="M515" s="232"/>
      <c r="N515" s="232"/>
      <c r="O515" s="232"/>
    </row>
    <row r="516" spans="4:15" ht="15.6" customHeight="1" x14ac:dyDescent="0.2">
      <c r="D516" s="256"/>
      <c r="E516" s="256"/>
      <c r="F516" s="256"/>
      <c r="G516" s="256"/>
      <c r="H516" s="256"/>
      <c r="I516" s="256"/>
      <c r="J516" s="256"/>
      <c r="K516" s="256"/>
      <c r="L516" s="232"/>
      <c r="M516" s="232"/>
      <c r="N516" s="232"/>
      <c r="O516" s="232"/>
    </row>
    <row r="517" spans="4:15" ht="15.6" customHeight="1" x14ac:dyDescent="0.2">
      <c r="D517" s="256"/>
      <c r="E517" s="256"/>
      <c r="F517" s="256"/>
      <c r="G517" s="256"/>
      <c r="H517" s="256"/>
      <c r="I517" s="256"/>
      <c r="J517" s="256"/>
      <c r="K517" s="256"/>
      <c r="L517" s="232"/>
      <c r="M517" s="232"/>
      <c r="N517" s="232"/>
      <c r="O517" s="232"/>
    </row>
    <row r="518" spans="4:15" ht="15.6" customHeight="1" x14ac:dyDescent="0.2">
      <c r="D518" s="256"/>
      <c r="E518" s="256"/>
      <c r="F518" s="256"/>
      <c r="G518" s="256"/>
      <c r="H518" s="256"/>
      <c r="I518" s="256"/>
      <c r="J518" s="256"/>
      <c r="K518" s="256"/>
      <c r="L518" s="232"/>
      <c r="M518" s="232"/>
      <c r="N518" s="232"/>
      <c r="O518" s="232"/>
    </row>
    <row r="519" spans="4:15" ht="15.6" customHeight="1" x14ac:dyDescent="0.2">
      <c r="D519" s="256"/>
      <c r="E519" s="256"/>
      <c r="F519" s="256"/>
      <c r="G519" s="256"/>
      <c r="H519" s="256"/>
      <c r="I519" s="256"/>
      <c r="J519" s="256"/>
      <c r="K519" s="256"/>
      <c r="L519" s="232"/>
      <c r="M519" s="232"/>
      <c r="N519" s="232"/>
      <c r="O519" s="232"/>
    </row>
    <row r="520" spans="4:15" ht="15.6" customHeight="1" x14ac:dyDescent="0.2">
      <c r="D520" s="256"/>
      <c r="E520" s="256"/>
      <c r="F520" s="256"/>
      <c r="G520" s="256"/>
      <c r="H520" s="256"/>
      <c r="I520" s="256"/>
      <c r="J520" s="256"/>
      <c r="K520" s="256"/>
      <c r="L520" s="232"/>
      <c r="M520" s="232"/>
      <c r="N520" s="232"/>
      <c r="O520" s="232"/>
    </row>
    <row r="521" spans="4:15" ht="15.6" customHeight="1" x14ac:dyDescent="0.2">
      <c r="D521" s="256"/>
      <c r="E521" s="256"/>
      <c r="F521" s="256"/>
      <c r="G521" s="256"/>
      <c r="H521" s="256"/>
      <c r="I521" s="256"/>
      <c r="J521" s="256"/>
      <c r="K521" s="256"/>
      <c r="L521" s="232"/>
      <c r="M521" s="232"/>
      <c r="N521" s="232"/>
      <c r="O521" s="232"/>
    </row>
    <row r="522" spans="4:15" ht="15.6" customHeight="1" x14ac:dyDescent="0.2">
      <c r="D522" s="256"/>
      <c r="E522" s="256"/>
      <c r="F522" s="256"/>
      <c r="G522" s="256"/>
      <c r="H522" s="256"/>
      <c r="I522" s="256"/>
      <c r="J522" s="256"/>
      <c r="K522" s="256"/>
      <c r="L522" s="232"/>
      <c r="M522" s="232"/>
      <c r="N522" s="232"/>
      <c r="O522" s="232"/>
    </row>
    <row r="523" spans="4:15" ht="15.6" customHeight="1" x14ac:dyDescent="0.2">
      <c r="D523" s="256"/>
      <c r="E523" s="256"/>
      <c r="F523" s="256"/>
      <c r="G523" s="256"/>
      <c r="H523" s="256"/>
      <c r="I523" s="256"/>
      <c r="J523" s="256"/>
      <c r="K523" s="256"/>
      <c r="L523" s="232"/>
      <c r="M523" s="232"/>
      <c r="N523" s="232"/>
      <c r="O523" s="232"/>
    </row>
    <row r="524" spans="4:15" ht="15.6" customHeight="1" x14ac:dyDescent="0.2">
      <c r="D524" s="256"/>
      <c r="E524" s="256"/>
      <c r="F524" s="256"/>
      <c r="G524" s="256"/>
      <c r="H524" s="256"/>
      <c r="I524" s="256"/>
      <c r="J524" s="256"/>
      <c r="K524" s="256"/>
      <c r="L524" s="232"/>
      <c r="M524" s="232"/>
      <c r="N524" s="232"/>
      <c r="O524" s="232"/>
    </row>
    <row r="525" spans="4:15" ht="15.6" customHeight="1" x14ac:dyDescent="0.2">
      <c r="D525" s="256"/>
      <c r="E525" s="256"/>
      <c r="F525" s="256"/>
      <c r="G525" s="256"/>
      <c r="H525" s="256"/>
      <c r="I525" s="256"/>
      <c r="J525" s="256"/>
      <c r="K525" s="256"/>
      <c r="L525" s="232"/>
      <c r="M525" s="232"/>
      <c r="N525" s="232"/>
      <c r="O525" s="232"/>
    </row>
    <row r="526" spans="4:15" ht="15.6" customHeight="1" x14ac:dyDescent="0.2">
      <c r="D526" s="256"/>
      <c r="E526" s="256"/>
      <c r="F526" s="256"/>
      <c r="G526" s="256"/>
      <c r="H526" s="256"/>
      <c r="I526" s="256"/>
      <c r="J526" s="256"/>
      <c r="K526" s="256"/>
      <c r="L526" s="232"/>
      <c r="M526" s="232"/>
      <c r="N526" s="232"/>
      <c r="O526" s="232"/>
    </row>
    <row r="527" spans="4:15" ht="15.6" customHeight="1" x14ac:dyDescent="0.2">
      <c r="D527" s="256"/>
      <c r="E527" s="256"/>
      <c r="F527" s="256"/>
      <c r="G527" s="256"/>
      <c r="H527" s="256"/>
      <c r="I527" s="256"/>
      <c r="J527" s="256"/>
      <c r="K527" s="256"/>
      <c r="L527" s="232"/>
      <c r="M527" s="232"/>
      <c r="N527" s="232"/>
      <c r="O527" s="232"/>
    </row>
    <row r="528" spans="4:15" ht="15.6" customHeight="1" x14ac:dyDescent="0.2">
      <c r="D528" s="256"/>
      <c r="E528" s="256"/>
      <c r="F528" s="256"/>
      <c r="G528" s="256"/>
      <c r="H528" s="256"/>
      <c r="I528" s="256"/>
      <c r="J528" s="256"/>
      <c r="K528" s="256"/>
      <c r="L528" s="232"/>
      <c r="M528" s="232"/>
      <c r="N528" s="232"/>
      <c r="O528" s="232"/>
    </row>
    <row r="529" spans="4:15" ht="15.6" customHeight="1" x14ac:dyDescent="0.2">
      <c r="D529" s="256"/>
      <c r="E529" s="256"/>
      <c r="F529" s="256"/>
      <c r="G529" s="256"/>
      <c r="H529" s="256"/>
      <c r="I529" s="256"/>
      <c r="J529" s="256"/>
      <c r="K529" s="256"/>
      <c r="L529" s="232"/>
      <c r="M529" s="232"/>
      <c r="N529" s="232"/>
      <c r="O529" s="232"/>
    </row>
    <row r="530" spans="4:15" ht="15.6" customHeight="1" x14ac:dyDescent="0.2">
      <c r="D530" s="256"/>
      <c r="E530" s="256"/>
      <c r="F530" s="256"/>
      <c r="G530" s="256"/>
      <c r="H530" s="256"/>
      <c r="I530" s="256"/>
      <c r="J530" s="256"/>
      <c r="K530" s="256"/>
      <c r="L530" s="232"/>
      <c r="M530" s="232"/>
      <c r="N530" s="232"/>
      <c r="O530" s="232"/>
    </row>
    <row r="531" spans="4:15" ht="15.6" customHeight="1" x14ac:dyDescent="0.2">
      <c r="D531" s="256"/>
      <c r="E531" s="256"/>
      <c r="F531" s="256"/>
      <c r="G531" s="256"/>
      <c r="H531" s="256"/>
      <c r="I531" s="256"/>
      <c r="J531" s="256"/>
      <c r="K531" s="256"/>
      <c r="L531" s="232"/>
      <c r="M531" s="232"/>
      <c r="N531" s="232"/>
      <c r="O531" s="232"/>
    </row>
    <row r="532" spans="4:15" ht="15.6" customHeight="1" x14ac:dyDescent="0.2">
      <c r="D532" s="256"/>
      <c r="E532" s="256"/>
      <c r="F532" s="256"/>
      <c r="G532" s="256"/>
      <c r="H532" s="256"/>
      <c r="I532" s="256"/>
      <c r="J532" s="256"/>
      <c r="K532" s="256"/>
      <c r="L532" s="232"/>
      <c r="M532" s="232"/>
      <c r="N532" s="232"/>
      <c r="O532" s="232"/>
    </row>
    <row r="533" spans="4:15" ht="15.6" customHeight="1" x14ac:dyDescent="0.2">
      <c r="D533" s="256"/>
      <c r="E533" s="256"/>
      <c r="F533" s="256"/>
      <c r="G533" s="256"/>
      <c r="H533" s="256"/>
      <c r="I533" s="256"/>
      <c r="J533" s="256"/>
      <c r="K533" s="256"/>
      <c r="L533" s="232"/>
      <c r="M533" s="232"/>
      <c r="N533" s="232"/>
      <c r="O533" s="232"/>
    </row>
    <row r="534" spans="4:15" ht="15.6" customHeight="1" x14ac:dyDescent="0.2">
      <c r="D534" s="256"/>
      <c r="E534" s="256"/>
      <c r="F534" s="256"/>
      <c r="G534" s="256"/>
      <c r="H534" s="256"/>
      <c r="I534" s="256"/>
      <c r="J534" s="256"/>
      <c r="K534" s="256"/>
      <c r="L534" s="232"/>
      <c r="M534" s="232"/>
      <c r="N534" s="232"/>
      <c r="O534" s="232"/>
    </row>
    <row r="535" spans="4:15" ht="15.6" customHeight="1" x14ac:dyDescent="0.2">
      <c r="D535" s="256"/>
      <c r="E535" s="256"/>
      <c r="F535" s="256"/>
      <c r="G535" s="256"/>
      <c r="H535" s="256"/>
      <c r="I535" s="256"/>
      <c r="J535" s="256"/>
      <c r="K535" s="256"/>
      <c r="L535" s="232"/>
      <c r="M535" s="232"/>
      <c r="N535" s="232"/>
      <c r="O535" s="232"/>
    </row>
    <row r="536" spans="4:15" ht="15.6" customHeight="1" x14ac:dyDescent="0.2">
      <c r="D536" s="256"/>
      <c r="E536" s="256"/>
      <c r="F536" s="256"/>
      <c r="G536" s="256"/>
      <c r="H536" s="256"/>
      <c r="I536" s="256"/>
      <c r="J536" s="256"/>
      <c r="K536" s="256"/>
      <c r="L536" s="232"/>
      <c r="M536" s="232"/>
      <c r="N536" s="232"/>
      <c r="O536" s="232"/>
    </row>
    <row r="537" spans="4:15" ht="15.6" customHeight="1" x14ac:dyDescent="0.2">
      <c r="D537" s="256"/>
      <c r="E537" s="256"/>
      <c r="F537" s="256"/>
      <c r="G537" s="256"/>
      <c r="H537" s="256"/>
      <c r="I537" s="256"/>
      <c r="J537" s="256"/>
      <c r="K537" s="256"/>
      <c r="L537" s="232"/>
      <c r="M537" s="232"/>
      <c r="N537" s="232"/>
      <c r="O537" s="232"/>
    </row>
    <row r="538" spans="4:15" ht="15.6" customHeight="1" x14ac:dyDescent="0.2">
      <c r="D538" s="256"/>
      <c r="E538" s="256"/>
      <c r="F538" s="256"/>
      <c r="G538" s="256"/>
      <c r="H538" s="256"/>
      <c r="I538" s="256"/>
      <c r="J538" s="256"/>
      <c r="K538" s="256"/>
      <c r="L538" s="232"/>
      <c r="M538" s="232"/>
      <c r="N538" s="232"/>
      <c r="O538" s="232"/>
    </row>
    <row r="539" spans="4:15" ht="15.6" customHeight="1" x14ac:dyDescent="0.2">
      <c r="D539" s="256"/>
      <c r="E539" s="256"/>
      <c r="F539" s="256"/>
      <c r="G539" s="256"/>
      <c r="H539" s="256"/>
      <c r="I539" s="256"/>
      <c r="J539" s="256"/>
      <c r="K539" s="256"/>
      <c r="L539" s="232"/>
      <c r="M539" s="232"/>
      <c r="N539" s="232"/>
      <c r="O539" s="232"/>
    </row>
    <row r="540" spans="4:15" ht="15.6" customHeight="1" x14ac:dyDescent="0.2">
      <c r="D540" s="256"/>
      <c r="E540" s="256"/>
      <c r="F540" s="256"/>
      <c r="G540" s="256"/>
      <c r="H540" s="256"/>
      <c r="I540" s="256"/>
      <c r="J540" s="256"/>
      <c r="K540" s="256"/>
      <c r="L540" s="232"/>
      <c r="M540" s="232"/>
      <c r="N540" s="232"/>
      <c r="O540" s="232"/>
    </row>
    <row r="541" spans="4:15" ht="15.6" customHeight="1" x14ac:dyDescent="0.2">
      <c r="D541" s="256"/>
      <c r="E541" s="256"/>
      <c r="F541" s="256"/>
      <c r="G541" s="256"/>
      <c r="H541" s="256"/>
      <c r="I541" s="256"/>
      <c r="J541" s="256"/>
      <c r="K541" s="256"/>
      <c r="L541" s="232"/>
      <c r="M541" s="232"/>
      <c r="N541" s="232"/>
      <c r="O541" s="232"/>
    </row>
    <row r="542" spans="4:15" ht="15.6" customHeight="1" x14ac:dyDescent="0.2">
      <c r="D542" s="256"/>
      <c r="E542" s="256"/>
      <c r="F542" s="256"/>
      <c r="G542" s="256"/>
      <c r="H542" s="256"/>
      <c r="I542" s="256"/>
      <c r="J542" s="256"/>
      <c r="K542" s="256"/>
      <c r="L542" s="232"/>
      <c r="M542" s="232"/>
      <c r="N542" s="232"/>
      <c r="O542" s="232"/>
    </row>
    <row r="543" spans="4:15" ht="15.6" customHeight="1" x14ac:dyDescent="0.2">
      <c r="D543" s="256"/>
      <c r="E543" s="256"/>
      <c r="F543" s="256"/>
      <c r="G543" s="256"/>
      <c r="H543" s="256"/>
      <c r="I543" s="256"/>
      <c r="J543" s="256"/>
      <c r="K543" s="256"/>
      <c r="L543" s="232"/>
      <c r="M543" s="232"/>
      <c r="N543" s="232"/>
      <c r="O543" s="232"/>
    </row>
    <row r="544" spans="4:15" ht="15.6" customHeight="1" x14ac:dyDescent="0.2">
      <c r="D544" s="256"/>
      <c r="E544" s="256"/>
      <c r="F544" s="256"/>
      <c r="G544" s="256"/>
      <c r="H544" s="256"/>
      <c r="I544" s="256"/>
      <c r="J544" s="256"/>
      <c r="K544" s="256"/>
      <c r="L544" s="232"/>
      <c r="M544" s="232"/>
      <c r="N544" s="232"/>
      <c r="O544" s="232"/>
    </row>
    <row r="545" spans="4:15" ht="15.6" customHeight="1" x14ac:dyDescent="0.2">
      <c r="D545" s="256"/>
      <c r="E545" s="256"/>
      <c r="F545" s="256"/>
      <c r="G545" s="256"/>
      <c r="H545" s="256"/>
      <c r="I545" s="256"/>
      <c r="J545" s="256"/>
      <c r="K545" s="256"/>
      <c r="L545" s="232"/>
      <c r="M545" s="232"/>
      <c r="N545" s="232"/>
      <c r="O545" s="232"/>
    </row>
    <row r="546" spans="4:15" ht="15.6" customHeight="1" x14ac:dyDescent="0.2">
      <c r="D546" s="256"/>
      <c r="E546" s="256"/>
      <c r="F546" s="256"/>
      <c r="G546" s="256"/>
      <c r="H546" s="256"/>
      <c r="I546" s="256"/>
      <c r="J546" s="256"/>
      <c r="K546" s="256"/>
      <c r="L546" s="232"/>
      <c r="M546" s="232"/>
      <c r="N546" s="232"/>
      <c r="O546" s="232"/>
    </row>
    <row r="547" spans="4:15" ht="15.6" customHeight="1" x14ac:dyDescent="0.2">
      <c r="D547" s="256"/>
      <c r="E547" s="256"/>
      <c r="F547" s="256"/>
      <c r="G547" s="256"/>
      <c r="H547" s="256"/>
      <c r="I547" s="256"/>
      <c r="J547" s="256"/>
      <c r="K547" s="256"/>
      <c r="L547" s="232"/>
      <c r="M547" s="232"/>
      <c r="N547" s="232"/>
      <c r="O547" s="232"/>
    </row>
    <row r="548" spans="4:15" ht="15.6" customHeight="1" x14ac:dyDescent="0.2">
      <c r="D548" s="256"/>
      <c r="E548" s="256"/>
      <c r="F548" s="256"/>
      <c r="G548" s="256"/>
      <c r="H548" s="256"/>
      <c r="I548" s="256"/>
      <c r="J548" s="256"/>
      <c r="K548" s="256"/>
      <c r="L548" s="232"/>
      <c r="M548" s="232"/>
      <c r="N548" s="232"/>
      <c r="O548" s="232"/>
    </row>
    <row r="549" spans="4:15" ht="15.6" customHeight="1" x14ac:dyDescent="0.2">
      <c r="D549" s="256"/>
      <c r="E549" s="256"/>
      <c r="F549" s="256"/>
      <c r="G549" s="256"/>
      <c r="H549" s="256"/>
      <c r="I549" s="256"/>
      <c r="J549" s="256"/>
      <c r="K549" s="256"/>
      <c r="L549" s="232"/>
      <c r="M549" s="232"/>
      <c r="N549" s="232"/>
      <c r="O549" s="232"/>
    </row>
    <row r="550" spans="4:15" ht="15.6" customHeight="1" x14ac:dyDescent="0.2">
      <c r="D550" s="256"/>
      <c r="E550" s="256"/>
      <c r="F550" s="256"/>
      <c r="G550" s="256"/>
      <c r="H550" s="256"/>
      <c r="I550" s="256"/>
      <c r="J550" s="256"/>
      <c r="K550" s="256"/>
      <c r="L550" s="232"/>
      <c r="M550" s="232"/>
      <c r="N550" s="232"/>
      <c r="O550" s="232"/>
    </row>
    <row r="551" spans="4:15" ht="15.6" customHeight="1" x14ac:dyDescent="0.2">
      <c r="D551" s="256"/>
      <c r="E551" s="256"/>
      <c r="F551" s="256"/>
      <c r="G551" s="256"/>
      <c r="H551" s="256"/>
      <c r="I551" s="256"/>
      <c r="J551" s="256"/>
      <c r="K551" s="256"/>
      <c r="L551" s="232"/>
      <c r="M551" s="232"/>
      <c r="N551" s="232"/>
      <c r="O551" s="232"/>
    </row>
    <row r="552" spans="4:15" ht="15.6" customHeight="1" x14ac:dyDescent="0.2">
      <c r="D552" s="256"/>
      <c r="E552" s="256"/>
      <c r="F552" s="256"/>
      <c r="G552" s="256"/>
      <c r="H552" s="256"/>
      <c r="I552" s="256"/>
      <c r="J552" s="256"/>
      <c r="K552" s="256"/>
      <c r="L552" s="232"/>
      <c r="M552" s="232"/>
      <c r="N552" s="232"/>
      <c r="O552" s="232"/>
    </row>
    <row r="553" spans="4:15" ht="15.6" customHeight="1" x14ac:dyDescent="0.2">
      <c r="D553" s="256"/>
      <c r="E553" s="256"/>
      <c r="F553" s="256"/>
      <c r="G553" s="256"/>
      <c r="H553" s="256"/>
      <c r="I553" s="256"/>
      <c r="J553" s="256"/>
      <c r="K553" s="256"/>
      <c r="L553" s="232"/>
      <c r="M553" s="232"/>
      <c r="N553" s="232"/>
      <c r="O553" s="232"/>
    </row>
    <row r="554" spans="4:15" ht="15.6" customHeight="1" x14ac:dyDescent="0.2">
      <c r="D554" s="256"/>
      <c r="E554" s="256"/>
      <c r="F554" s="256"/>
      <c r="G554" s="256"/>
      <c r="H554" s="256"/>
      <c r="I554" s="256"/>
      <c r="J554" s="256"/>
      <c r="K554" s="256"/>
      <c r="L554" s="232"/>
      <c r="M554" s="232"/>
      <c r="N554" s="232"/>
      <c r="O554" s="232"/>
    </row>
    <row r="555" spans="4:15" ht="15.6" customHeight="1" x14ac:dyDescent="0.2">
      <c r="D555" s="256"/>
      <c r="E555" s="256"/>
      <c r="F555" s="256"/>
      <c r="G555" s="256"/>
      <c r="H555" s="256"/>
      <c r="I555" s="256"/>
      <c r="J555" s="256"/>
      <c r="K555" s="256"/>
      <c r="L555" s="232"/>
      <c r="M555" s="232"/>
      <c r="N555" s="232"/>
      <c r="O555" s="232"/>
    </row>
    <row r="556" spans="4:15" ht="15.6" customHeight="1" x14ac:dyDescent="0.2">
      <c r="D556" s="256"/>
      <c r="E556" s="256"/>
      <c r="F556" s="256"/>
      <c r="G556" s="256"/>
      <c r="H556" s="256"/>
      <c r="I556" s="256"/>
      <c r="J556" s="256"/>
      <c r="K556" s="256"/>
      <c r="L556" s="232"/>
      <c r="M556" s="232"/>
      <c r="N556" s="232"/>
      <c r="O556" s="232"/>
    </row>
    <row r="557" spans="4:15" ht="15.6" customHeight="1" x14ac:dyDescent="0.2">
      <c r="D557" s="256"/>
      <c r="E557" s="256"/>
      <c r="F557" s="256"/>
      <c r="G557" s="256"/>
      <c r="H557" s="256"/>
      <c r="I557" s="256"/>
      <c r="J557" s="256"/>
      <c r="K557" s="256"/>
      <c r="L557" s="232"/>
      <c r="M557" s="232"/>
      <c r="N557" s="232"/>
      <c r="O557" s="232"/>
    </row>
    <row r="558" spans="4:15" ht="15.6" customHeight="1" x14ac:dyDescent="0.2">
      <c r="D558" s="256"/>
      <c r="E558" s="256"/>
      <c r="F558" s="256"/>
      <c r="G558" s="256"/>
      <c r="H558" s="256"/>
      <c r="I558" s="256"/>
      <c r="J558" s="256"/>
      <c r="K558" s="256"/>
      <c r="L558" s="232"/>
      <c r="M558" s="232"/>
      <c r="N558" s="232"/>
      <c r="O558" s="232"/>
    </row>
    <row r="559" spans="4:15" ht="15.6" customHeight="1" x14ac:dyDescent="0.2">
      <c r="D559" s="256"/>
      <c r="E559" s="256"/>
      <c r="F559" s="256"/>
      <c r="G559" s="256"/>
      <c r="H559" s="256"/>
      <c r="I559" s="256"/>
      <c r="J559" s="256"/>
      <c r="K559" s="256"/>
      <c r="L559" s="232"/>
      <c r="M559" s="232"/>
      <c r="N559" s="232"/>
      <c r="O559" s="232"/>
    </row>
    <row r="560" spans="4:15" ht="15.6" customHeight="1" x14ac:dyDescent="0.2">
      <c r="D560" s="256"/>
      <c r="E560" s="256"/>
      <c r="F560" s="256"/>
      <c r="G560" s="256"/>
      <c r="H560" s="256"/>
      <c r="I560" s="256"/>
      <c r="J560" s="256"/>
      <c r="K560" s="256"/>
      <c r="L560" s="232"/>
      <c r="M560" s="232"/>
      <c r="N560" s="232"/>
      <c r="O560" s="232"/>
    </row>
    <row r="561" spans="4:15" ht="15.6" customHeight="1" x14ac:dyDescent="0.2">
      <c r="D561" s="256"/>
      <c r="E561" s="256"/>
      <c r="F561" s="256"/>
      <c r="G561" s="256"/>
      <c r="H561" s="256"/>
      <c r="I561" s="256"/>
      <c r="J561" s="256"/>
      <c r="K561" s="256"/>
      <c r="L561" s="232"/>
      <c r="M561" s="232"/>
      <c r="N561" s="232"/>
      <c r="O561" s="232"/>
    </row>
    <row r="562" spans="4:15" ht="15.6" customHeight="1" x14ac:dyDescent="0.2">
      <c r="D562" s="256"/>
      <c r="E562" s="256"/>
      <c r="F562" s="256"/>
      <c r="G562" s="256"/>
      <c r="H562" s="256"/>
      <c r="I562" s="256"/>
      <c r="J562" s="256"/>
      <c r="K562" s="256"/>
      <c r="L562" s="232"/>
      <c r="M562" s="232"/>
      <c r="N562" s="232"/>
      <c r="O562" s="232"/>
    </row>
    <row r="563" spans="4:15" ht="15.6" customHeight="1" x14ac:dyDescent="0.2">
      <c r="D563" s="256"/>
      <c r="E563" s="256"/>
      <c r="F563" s="256"/>
      <c r="G563" s="256"/>
      <c r="H563" s="256"/>
      <c r="I563" s="256"/>
      <c r="J563" s="256"/>
      <c r="K563" s="256"/>
      <c r="L563" s="232"/>
      <c r="M563" s="232"/>
      <c r="N563" s="232"/>
      <c r="O563" s="232"/>
    </row>
    <row r="564" spans="4:15" ht="15.6" customHeight="1" x14ac:dyDescent="0.2">
      <c r="D564" s="256"/>
      <c r="E564" s="256"/>
      <c r="F564" s="256"/>
      <c r="G564" s="256"/>
      <c r="H564" s="256"/>
      <c r="I564" s="256"/>
      <c r="J564" s="256"/>
      <c r="K564" s="256"/>
      <c r="L564" s="232"/>
      <c r="M564" s="232"/>
      <c r="N564" s="232"/>
      <c r="O564" s="232"/>
    </row>
    <row r="565" spans="4:15" ht="15.6" customHeight="1" x14ac:dyDescent="0.2">
      <c r="D565" s="256"/>
      <c r="E565" s="256"/>
      <c r="F565" s="256"/>
      <c r="G565" s="256"/>
      <c r="H565" s="256"/>
      <c r="I565" s="256"/>
      <c r="J565" s="256"/>
      <c r="K565" s="256"/>
      <c r="L565" s="232"/>
      <c r="M565" s="232"/>
      <c r="N565" s="232"/>
      <c r="O565" s="232"/>
    </row>
    <row r="566" spans="4:15" ht="15.6" customHeight="1" x14ac:dyDescent="0.2">
      <c r="D566" s="256"/>
      <c r="E566" s="256"/>
      <c r="F566" s="256"/>
      <c r="G566" s="256"/>
      <c r="H566" s="256"/>
      <c r="I566" s="256"/>
      <c r="J566" s="256"/>
      <c r="K566" s="256"/>
      <c r="L566" s="232"/>
      <c r="M566" s="232"/>
      <c r="N566" s="232"/>
      <c r="O566" s="232"/>
    </row>
    <row r="567" spans="4:15" ht="15.6" customHeight="1" x14ac:dyDescent="0.2">
      <c r="D567" s="256"/>
      <c r="E567" s="256"/>
      <c r="F567" s="256"/>
      <c r="G567" s="256"/>
      <c r="H567" s="256"/>
      <c r="I567" s="256"/>
      <c r="J567" s="256"/>
      <c r="K567" s="256"/>
      <c r="L567" s="232"/>
      <c r="M567" s="232"/>
      <c r="N567" s="232"/>
      <c r="O567" s="232"/>
    </row>
    <row r="568" spans="4:15" ht="15.6" customHeight="1" x14ac:dyDescent="0.2">
      <c r="D568" s="256"/>
      <c r="E568" s="256"/>
      <c r="F568" s="256"/>
      <c r="G568" s="256"/>
      <c r="H568" s="256"/>
      <c r="I568" s="256"/>
      <c r="J568" s="256"/>
      <c r="K568" s="256"/>
      <c r="L568" s="232"/>
      <c r="M568" s="232"/>
      <c r="N568" s="232"/>
      <c r="O568" s="232"/>
    </row>
    <row r="569" spans="4:15" ht="15.6" customHeight="1" x14ac:dyDescent="0.2">
      <c r="D569" s="256"/>
      <c r="E569" s="256"/>
      <c r="F569" s="256"/>
      <c r="G569" s="256"/>
      <c r="H569" s="256"/>
      <c r="I569" s="256"/>
      <c r="J569" s="256"/>
      <c r="K569" s="256"/>
      <c r="L569" s="232"/>
      <c r="M569" s="232"/>
      <c r="N569" s="232"/>
      <c r="O569" s="232"/>
    </row>
    <row r="570" spans="4:15" ht="15.6" customHeight="1" x14ac:dyDescent="0.2">
      <c r="D570" s="256"/>
      <c r="E570" s="256"/>
      <c r="F570" s="256"/>
      <c r="G570" s="256"/>
      <c r="H570" s="256"/>
      <c r="I570" s="256"/>
      <c r="J570" s="256"/>
      <c r="K570" s="256"/>
      <c r="L570" s="232"/>
      <c r="M570" s="232"/>
      <c r="N570" s="232"/>
      <c r="O570" s="232"/>
    </row>
    <row r="571" spans="4:15" ht="15.6" customHeight="1" x14ac:dyDescent="0.2">
      <c r="D571" s="256"/>
      <c r="E571" s="256"/>
      <c r="F571" s="256"/>
      <c r="G571" s="256"/>
      <c r="H571" s="256"/>
      <c r="I571" s="256"/>
      <c r="J571" s="256"/>
      <c r="K571" s="256"/>
      <c r="L571" s="232"/>
      <c r="M571" s="232"/>
      <c r="N571" s="232"/>
      <c r="O571" s="232"/>
    </row>
    <row r="572" spans="4:15" ht="15.6" customHeight="1" x14ac:dyDescent="0.2">
      <c r="D572" s="256"/>
      <c r="E572" s="256"/>
      <c r="F572" s="256"/>
      <c r="G572" s="256"/>
      <c r="H572" s="256"/>
      <c r="I572" s="256"/>
      <c r="J572" s="256"/>
      <c r="K572" s="256"/>
      <c r="L572" s="232"/>
      <c r="M572" s="232"/>
      <c r="N572" s="232"/>
      <c r="O572" s="232"/>
    </row>
    <row r="573" spans="4:15" ht="15.6" customHeight="1" x14ac:dyDescent="0.2">
      <c r="D573" s="256"/>
      <c r="E573" s="256"/>
      <c r="F573" s="256"/>
      <c r="G573" s="256"/>
      <c r="H573" s="256"/>
      <c r="I573" s="256"/>
      <c r="J573" s="256"/>
      <c r="K573" s="256"/>
      <c r="L573" s="232"/>
      <c r="M573" s="232"/>
      <c r="N573" s="232"/>
      <c r="O573" s="232"/>
    </row>
    <row r="574" spans="4:15" ht="15.6" customHeight="1" x14ac:dyDescent="0.2">
      <c r="D574" s="256"/>
      <c r="E574" s="256"/>
      <c r="F574" s="256"/>
      <c r="G574" s="256"/>
      <c r="H574" s="256"/>
      <c r="I574" s="256"/>
      <c r="J574" s="256"/>
      <c r="K574" s="256"/>
      <c r="L574" s="232"/>
      <c r="M574" s="232"/>
      <c r="N574" s="232"/>
      <c r="O574" s="232"/>
    </row>
    <row r="575" spans="4:15" ht="15.6" customHeight="1" x14ac:dyDescent="0.2">
      <c r="D575" s="256"/>
      <c r="E575" s="256"/>
      <c r="F575" s="256"/>
      <c r="G575" s="256"/>
      <c r="H575" s="256"/>
      <c r="I575" s="256"/>
      <c r="J575" s="256"/>
      <c r="K575" s="256"/>
      <c r="L575" s="232"/>
      <c r="M575" s="232"/>
      <c r="N575" s="232"/>
      <c r="O575" s="232"/>
    </row>
    <row r="576" spans="4:15" ht="15.6" customHeight="1" x14ac:dyDescent="0.2">
      <c r="D576" s="256"/>
      <c r="E576" s="256"/>
      <c r="F576" s="256"/>
      <c r="G576" s="256"/>
      <c r="H576" s="256"/>
      <c r="I576" s="256"/>
      <c r="J576" s="256"/>
      <c r="K576" s="256"/>
      <c r="L576" s="232"/>
      <c r="M576" s="232"/>
      <c r="N576" s="232"/>
      <c r="O576" s="232"/>
    </row>
    <row r="577" spans="4:15" ht="15.6" customHeight="1" x14ac:dyDescent="0.2">
      <c r="D577" s="256"/>
      <c r="E577" s="256"/>
      <c r="F577" s="256"/>
      <c r="G577" s="256"/>
      <c r="H577" s="256"/>
      <c r="I577" s="256"/>
      <c r="J577" s="256"/>
      <c r="K577" s="256"/>
      <c r="L577" s="232"/>
      <c r="M577" s="232"/>
      <c r="N577" s="232"/>
      <c r="O577" s="232"/>
    </row>
    <row r="578" spans="4:15" ht="15.6" customHeight="1" x14ac:dyDescent="0.2">
      <c r="D578" s="256"/>
      <c r="E578" s="256"/>
      <c r="F578" s="256"/>
      <c r="G578" s="256"/>
      <c r="H578" s="256"/>
      <c r="I578" s="256"/>
      <c r="J578" s="256"/>
      <c r="K578" s="256"/>
      <c r="L578" s="232"/>
      <c r="M578" s="232"/>
      <c r="N578" s="232"/>
      <c r="O578" s="232"/>
    </row>
    <row r="579" spans="4:15" ht="15.6" customHeight="1" x14ac:dyDescent="0.2">
      <c r="D579" s="256"/>
      <c r="E579" s="256"/>
      <c r="F579" s="256"/>
      <c r="G579" s="256"/>
      <c r="H579" s="256"/>
      <c r="I579" s="256"/>
      <c r="J579" s="256"/>
      <c r="K579" s="256"/>
      <c r="L579" s="232"/>
      <c r="M579" s="232"/>
      <c r="N579" s="232"/>
      <c r="O579" s="232"/>
    </row>
    <row r="580" spans="4:15" ht="15.6" customHeight="1" x14ac:dyDescent="0.2">
      <c r="D580" s="256"/>
      <c r="E580" s="256"/>
      <c r="F580" s="256"/>
      <c r="G580" s="256"/>
      <c r="H580" s="256"/>
      <c r="I580" s="256"/>
      <c r="J580" s="256"/>
      <c r="K580" s="256"/>
      <c r="L580" s="232"/>
      <c r="M580" s="232"/>
      <c r="N580" s="232"/>
      <c r="O580" s="232"/>
    </row>
    <row r="581" spans="4:15" ht="15.6" customHeight="1" x14ac:dyDescent="0.2">
      <c r="D581" s="256"/>
      <c r="E581" s="256"/>
      <c r="F581" s="256"/>
      <c r="G581" s="256"/>
      <c r="H581" s="256"/>
      <c r="I581" s="256"/>
      <c r="J581" s="256"/>
      <c r="K581" s="256"/>
      <c r="L581" s="232"/>
      <c r="M581" s="232"/>
      <c r="N581" s="232"/>
      <c r="O581" s="232"/>
    </row>
    <row r="582" spans="4:15" ht="15.6" customHeight="1" x14ac:dyDescent="0.2">
      <c r="D582" s="256"/>
      <c r="E582" s="256"/>
      <c r="F582" s="256"/>
      <c r="G582" s="256"/>
      <c r="H582" s="256"/>
      <c r="I582" s="256"/>
      <c r="J582" s="256"/>
      <c r="K582" s="256"/>
      <c r="L582" s="232"/>
      <c r="M582" s="232"/>
      <c r="N582" s="232"/>
      <c r="O582" s="232"/>
    </row>
    <row r="583" spans="4:15" ht="15.6" customHeight="1" x14ac:dyDescent="0.2">
      <c r="D583" s="256"/>
      <c r="E583" s="256"/>
      <c r="F583" s="256"/>
      <c r="G583" s="256"/>
      <c r="H583" s="256"/>
      <c r="I583" s="256"/>
      <c r="J583" s="256"/>
      <c r="K583" s="256"/>
      <c r="L583" s="232"/>
      <c r="M583" s="232"/>
      <c r="N583" s="232"/>
      <c r="O583" s="232"/>
    </row>
    <row r="584" spans="4:15" ht="15.6" customHeight="1" x14ac:dyDescent="0.2">
      <c r="D584" s="256"/>
      <c r="E584" s="256"/>
      <c r="F584" s="256"/>
      <c r="G584" s="256"/>
      <c r="H584" s="256"/>
      <c r="I584" s="256"/>
      <c r="J584" s="256"/>
      <c r="K584" s="256"/>
      <c r="L584" s="232"/>
      <c r="M584" s="232"/>
      <c r="N584" s="232"/>
      <c r="O584" s="232"/>
    </row>
    <row r="585" spans="4:15" ht="15.6" customHeight="1" x14ac:dyDescent="0.2">
      <c r="D585" s="256"/>
      <c r="E585" s="256"/>
      <c r="F585" s="256"/>
      <c r="G585" s="256"/>
      <c r="H585" s="256"/>
      <c r="I585" s="256"/>
      <c r="J585" s="256"/>
      <c r="K585" s="256"/>
      <c r="L585" s="232"/>
      <c r="M585" s="232"/>
      <c r="N585" s="232"/>
      <c r="O585" s="232"/>
    </row>
    <row r="586" spans="4:15" ht="15.6" customHeight="1" x14ac:dyDescent="0.2">
      <c r="D586" s="256"/>
      <c r="E586" s="256"/>
      <c r="F586" s="256"/>
      <c r="G586" s="256"/>
      <c r="H586" s="256"/>
      <c r="I586" s="256"/>
      <c r="J586" s="256"/>
      <c r="K586" s="256"/>
      <c r="L586" s="232"/>
      <c r="M586" s="232"/>
      <c r="N586" s="232"/>
      <c r="O586" s="232"/>
    </row>
    <row r="587" spans="4:15" ht="15.6" customHeight="1" x14ac:dyDescent="0.2">
      <c r="D587" s="256"/>
      <c r="E587" s="256"/>
      <c r="F587" s="256"/>
      <c r="G587" s="256"/>
      <c r="H587" s="256"/>
      <c r="I587" s="256"/>
      <c r="J587" s="256"/>
      <c r="K587" s="256"/>
      <c r="L587" s="232"/>
      <c r="M587" s="232"/>
      <c r="N587" s="232"/>
      <c r="O587" s="232"/>
    </row>
    <row r="588" spans="4:15" ht="15.6" customHeight="1" x14ac:dyDescent="0.2">
      <c r="D588" s="256"/>
      <c r="E588" s="256"/>
      <c r="F588" s="256"/>
      <c r="G588" s="256"/>
      <c r="H588" s="256"/>
      <c r="I588" s="256"/>
      <c r="J588" s="256"/>
      <c r="K588" s="256"/>
      <c r="L588" s="232"/>
      <c r="M588" s="232"/>
      <c r="N588" s="232"/>
      <c r="O588" s="232"/>
    </row>
    <row r="589" spans="4:15" ht="15.6" customHeight="1" x14ac:dyDescent="0.2">
      <c r="D589" s="256"/>
      <c r="E589" s="256"/>
      <c r="F589" s="256"/>
      <c r="G589" s="256"/>
      <c r="H589" s="256"/>
      <c r="I589" s="256"/>
      <c r="J589" s="256"/>
      <c r="K589" s="256"/>
      <c r="L589" s="232"/>
      <c r="M589" s="232"/>
      <c r="N589" s="232"/>
      <c r="O589" s="232"/>
    </row>
    <row r="590" spans="4:15" ht="15.6" customHeight="1" x14ac:dyDescent="0.2">
      <c r="D590" s="256"/>
      <c r="E590" s="256"/>
      <c r="F590" s="256"/>
      <c r="G590" s="256"/>
      <c r="H590" s="256"/>
      <c r="I590" s="256"/>
      <c r="J590" s="256"/>
      <c r="K590" s="256"/>
      <c r="L590" s="232"/>
      <c r="M590" s="232"/>
      <c r="N590" s="232"/>
      <c r="O590" s="232"/>
    </row>
    <row r="591" spans="4:15" ht="15.6" customHeight="1" x14ac:dyDescent="0.2">
      <c r="D591" s="256"/>
      <c r="E591" s="256"/>
      <c r="F591" s="256"/>
      <c r="G591" s="256"/>
      <c r="H591" s="256"/>
      <c r="I591" s="256"/>
      <c r="J591" s="256"/>
      <c r="K591" s="256"/>
      <c r="L591" s="232"/>
      <c r="M591" s="232"/>
      <c r="N591" s="232"/>
      <c r="O591" s="232"/>
    </row>
    <row r="592" spans="4:15" ht="15.6" customHeight="1" x14ac:dyDescent="0.2">
      <c r="D592" s="256"/>
      <c r="E592" s="256"/>
      <c r="F592" s="256"/>
      <c r="G592" s="256"/>
      <c r="H592" s="256"/>
      <c r="I592" s="256"/>
      <c r="J592" s="256"/>
      <c r="K592" s="256"/>
      <c r="L592" s="232"/>
      <c r="M592" s="232"/>
      <c r="N592" s="232"/>
      <c r="O592" s="232"/>
    </row>
    <row r="593" spans="4:15" ht="15.6" customHeight="1" x14ac:dyDescent="0.2">
      <c r="D593" s="256"/>
      <c r="E593" s="256"/>
      <c r="F593" s="256"/>
      <c r="G593" s="256"/>
      <c r="H593" s="256"/>
      <c r="I593" s="256"/>
      <c r="J593" s="256"/>
      <c r="K593" s="256"/>
      <c r="L593" s="232"/>
      <c r="M593" s="232"/>
      <c r="N593" s="232"/>
      <c r="O593" s="232"/>
    </row>
    <row r="594" spans="4:15" ht="15.6" customHeight="1" x14ac:dyDescent="0.2">
      <c r="D594" s="256"/>
      <c r="E594" s="256"/>
      <c r="F594" s="256"/>
      <c r="G594" s="256"/>
      <c r="H594" s="256"/>
      <c r="I594" s="256"/>
      <c r="J594" s="256"/>
      <c r="K594" s="256"/>
      <c r="L594" s="232"/>
      <c r="M594" s="232"/>
      <c r="N594" s="232"/>
      <c r="O594" s="232"/>
    </row>
    <row r="595" spans="4:15" ht="15.6" customHeight="1" x14ac:dyDescent="0.2">
      <c r="D595" s="256"/>
      <c r="E595" s="256"/>
      <c r="F595" s="256"/>
      <c r="G595" s="256"/>
      <c r="H595" s="256"/>
      <c r="I595" s="256"/>
      <c r="J595" s="256"/>
      <c r="K595" s="256"/>
      <c r="L595" s="232"/>
      <c r="M595" s="232"/>
      <c r="N595" s="232"/>
      <c r="O595" s="232"/>
    </row>
    <row r="596" spans="4:15" ht="15.6" customHeight="1" x14ac:dyDescent="0.2">
      <c r="D596" s="256"/>
      <c r="E596" s="256"/>
      <c r="F596" s="256"/>
      <c r="G596" s="256"/>
      <c r="H596" s="256"/>
      <c r="I596" s="256"/>
      <c r="J596" s="256"/>
      <c r="K596" s="256"/>
      <c r="L596" s="232"/>
      <c r="M596" s="232"/>
      <c r="N596" s="232"/>
      <c r="O596" s="232"/>
    </row>
    <row r="597" spans="4:15" ht="15.6" customHeight="1" x14ac:dyDescent="0.2">
      <c r="D597" s="256"/>
      <c r="E597" s="256"/>
      <c r="F597" s="256"/>
      <c r="G597" s="256"/>
      <c r="H597" s="256"/>
      <c r="I597" s="256"/>
      <c r="J597" s="256"/>
      <c r="K597" s="256"/>
      <c r="L597" s="232"/>
      <c r="M597" s="232"/>
      <c r="N597" s="232"/>
      <c r="O597" s="232"/>
    </row>
    <row r="598" spans="4:15" ht="15.6" customHeight="1" x14ac:dyDescent="0.2">
      <c r="D598" s="256"/>
      <c r="E598" s="256"/>
      <c r="F598" s="256"/>
      <c r="G598" s="256"/>
      <c r="H598" s="256"/>
      <c r="I598" s="256"/>
      <c r="J598" s="256"/>
      <c r="K598" s="256"/>
      <c r="L598" s="232"/>
      <c r="M598" s="232"/>
      <c r="N598" s="232"/>
      <c r="O598" s="232"/>
    </row>
    <row r="599" spans="4:15" ht="15.6" customHeight="1" x14ac:dyDescent="0.2">
      <c r="D599" s="256"/>
      <c r="E599" s="256"/>
      <c r="F599" s="256"/>
      <c r="G599" s="256"/>
      <c r="H599" s="256"/>
      <c r="I599" s="256"/>
      <c r="J599" s="256"/>
      <c r="K599" s="256"/>
      <c r="L599" s="232"/>
      <c r="M599" s="232"/>
      <c r="N599" s="232"/>
      <c r="O599" s="232"/>
    </row>
    <row r="600" spans="4:15" ht="15.6" customHeight="1" x14ac:dyDescent="0.2">
      <c r="D600" s="256"/>
      <c r="E600" s="256"/>
      <c r="F600" s="256"/>
      <c r="G600" s="256"/>
      <c r="H600" s="256"/>
      <c r="I600" s="256"/>
      <c r="J600" s="256"/>
      <c r="K600" s="256"/>
      <c r="L600" s="232"/>
      <c r="M600" s="232"/>
      <c r="N600" s="232"/>
      <c r="O600" s="232"/>
    </row>
    <row r="601" spans="4:15" ht="15.6" customHeight="1" x14ac:dyDescent="0.2">
      <c r="D601" s="256"/>
      <c r="E601" s="256"/>
      <c r="F601" s="256"/>
      <c r="G601" s="256"/>
      <c r="H601" s="256"/>
      <c r="I601" s="256"/>
      <c r="J601" s="256"/>
      <c r="K601" s="256"/>
      <c r="L601" s="232"/>
      <c r="M601" s="232"/>
      <c r="N601" s="232"/>
      <c r="O601" s="232"/>
    </row>
    <row r="602" spans="4:15" ht="15.6" customHeight="1" x14ac:dyDescent="0.2">
      <c r="D602" s="256"/>
      <c r="E602" s="256"/>
      <c r="F602" s="256"/>
      <c r="G602" s="256"/>
      <c r="H602" s="256"/>
      <c r="I602" s="256"/>
      <c r="J602" s="256"/>
      <c r="K602" s="256"/>
      <c r="L602" s="232"/>
      <c r="M602" s="232"/>
      <c r="N602" s="232"/>
      <c r="O602" s="232"/>
    </row>
    <row r="603" spans="4:15" ht="15.6" customHeight="1" x14ac:dyDescent="0.2">
      <c r="D603" s="256"/>
      <c r="E603" s="256"/>
      <c r="F603" s="256"/>
      <c r="G603" s="256"/>
      <c r="H603" s="256"/>
      <c r="I603" s="256"/>
      <c r="J603" s="256"/>
      <c r="K603" s="256"/>
      <c r="L603" s="232"/>
      <c r="M603" s="232"/>
      <c r="N603" s="232"/>
      <c r="O603" s="232"/>
    </row>
    <row r="604" spans="4:15" ht="15.6" customHeight="1" x14ac:dyDescent="0.2">
      <c r="D604" s="256"/>
      <c r="E604" s="256"/>
      <c r="F604" s="256"/>
      <c r="G604" s="256"/>
      <c r="H604" s="256"/>
      <c r="I604" s="256"/>
      <c r="J604" s="256"/>
      <c r="K604" s="256"/>
      <c r="L604" s="232"/>
      <c r="M604" s="232"/>
      <c r="N604" s="232"/>
      <c r="O604" s="232"/>
    </row>
    <row r="605" spans="4:15" ht="15.6" customHeight="1" x14ac:dyDescent="0.2">
      <c r="D605" s="256"/>
      <c r="E605" s="256"/>
      <c r="F605" s="256"/>
      <c r="G605" s="256"/>
      <c r="H605" s="256"/>
      <c r="I605" s="256"/>
      <c r="J605" s="256"/>
      <c r="K605" s="256"/>
      <c r="L605" s="232"/>
      <c r="M605" s="232"/>
      <c r="N605" s="232"/>
      <c r="O605" s="232"/>
    </row>
    <row r="606" spans="4:15" ht="15.6" customHeight="1" x14ac:dyDescent="0.2">
      <c r="D606" s="256"/>
      <c r="E606" s="256"/>
      <c r="F606" s="256"/>
      <c r="G606" s="256"/>
      <c r="H606" s="256"/>
      <c r="I606" s="256"/>
      <c r="J606" s="256"/>
      <c r="K606" s="256"/>
      <c r="L606" s="232"/>
      <c r="M606" s="232"/>
      <c r="N606" s="232"/>
      <c r="O606" s="232"/>
    </row>
    <row r="607" spans="4:15" ht="15.6" customHeight="1" x14ac:dyDescent="0.2">
      <c r="D607" s="256"/>
      <c r="E607" s="256"/>
      <c r="F607" s="256"/>
      <c r="G607" s="256"/>
      <c r="H607" s="256"/>
      <c r="I607" s="256"/>
      <c r="J607" s="256"/>
      <c r="K607" s="256"/>
      <c r="L607" s="232"/>
      <c r="M607" s="232"/>
      <c r="N607" s="232"/>
      <c r="O607" s="232"/>
    </row>
    <row r="608" spans="4:15" ht="15.6" customHeight="1" x14ac:dyDescent="0.2">
      <c r="D608" s="256"/>
      <c r="E608" s="256"/>
      <c r="F608" s="256"/>
      <c r="G608" s="256"/>
      <c r="H608" s="256"/>
      <c r="I608" s="256"/>
      <c r="J608" s="256"/>
      <c r="K608" s="256"/>
      <c r="L608" s="232"/>
      <c r="M608" s="232"/>
      <c r="N608" s="232"/>
      <c r="O608" s="232"/>
    </row>
    <row r="609" spans="4:15" ht="15.6" customHeight="1" x14ac:dyDescent="0.2">
      <c r="D609" s="256"/>
      <c r="E609" s="256"/>
      <c r="F609" s="256"/>
      <c r="G609" s="256"/>
      <c r="H609" s="256"/>
      <c r="I609" s="256"/>
      <c r="J609" s="256"/>
      <c r="K609" s="256"/>
      <c r="L609" s="232"/>
      <c r="M609" s="232"/>
      <c r="N609" s="232"/>
      <c r="O609" s="232"/>
    </row>
    <row r="610" spans="4:15" ht="15.6" customHeight="1" x14ac:dyDescent="0.2">
      <c r="D610" s="256"/>
      <c r="E610" s="256"/>
      <c r="F610" s="256"/>
      <c r="G610" s="256"/>
      <c r="H610" s="256"/>
      <c r="I610" s="256"/>
      <c r="J610" s="256"/>
      <c r="K610" s="256"/>
      <c r="L610" s="232"/>
      <c r="M610" s="232"/>
      <c r="N610" s="232"/>
      <c r="O610" s="232"/>
    </row>
    <row r="611" spans="4:15" ht="15.6" customHeight="1" x14ac:dyDescent="0.2">
      <c r="D611" s="256"/>
      <c r="E611" s="256"/>
      <c r="F611" s="256"/>
      <c r="G611" s="256"/>
      <c r="H611" s="256"/>
      <c r="I611" s="256"/>
      <c r="J611" s="256"/>
      <c r="K611" s="256"/>
      <c r="L611" s="232"/>
      <c r="M611" s="232"/>
      <c r="N611" s="232"/>
      <c r="O611" s="232"/>
    </row>
    <row r="612" spans="4:15" ht="15.6" customHeight="1" x14ac:dyDescent="0.2">
      <c r="D612" s="256"/>
      <c r="E612" s="256"/>
      <c r="F612" s="256"/>
      <c r="G612" s="256"/>
      <c r="H612" s="256"/>
      <c r="I612" s="256"/>
      <c r="J612" s="256"/>
      <c r="K612" s="256"/>
      <c r="L612" s="232"/>
      <c r="M612" s="232"/>
      <c r="N612" s="232"/>
      <c r="O612" s="232"/>
    </row>
    <row r="613" spans="4:15" ht="15.6" customHeight="1" x14ac:dyDescent="0.2">
      <c r="D613" s="256"/>
      <c r="E613" s="256"/>
      <c r="F613" s="256"/>
      <c r="G613" s="256"/>
      <c r="H613" s="256"/>
      <c r="I613" s="256"/>
      <c r="J613" s="256"/>
      <c r="K613" s="256"/>
      <c r="L613" s="232"/>
      <c r="M613" s="232"/>
      <c r="N613" s="232"/>
      <c r="O613" s="232"/>
    </row>
    <row r="614" spans="4:15" ht="15.6" customHeight="1" x14ac:dyDescent="0.2">
      <c r="D614" s="256"/>
      <c r="E614" s="256"/>
      <c r="F614" s="256"/>
      <c r="G614" s="256"/>
      <c r="H614" s="256"/>
      <c r="I614" s="256"/>
      <c r="J614" s="256"/>
      <c r="K614" s="256"/>
      <c r="L614" s="232"/>
      <c r="M614" s="232"/>
      <c r="N614" s="232"/>
      <c r="O614" s="232"/>
    </row>
    <row r="615" spans="4:15" ht="15.6" customHeight="1" x14ac:dyDescent="0.2">
      <c r="D615" s="256"/>
      <c r="E615" s="256"/>
      <c r="F615" s="256"/>
      <c r="G615" s="256"/>
      <c r="H615" s="256"/>
      <c r="I615" s="256"/>
      <c r="J615" s="256"/>
      <c r="K615" s="256"/>
      <c r="L615" s="232"/>
      <c r="M615" s="232"/>
      <c r="N615" s="232"/>
      <c r="O615" s="232"/>
    </row>
    <row r="616" spans="4:15" ht="15.6" customHeight="1" x14ac:dyDescent="0.2">
      <c r="D616" s="256"/>
      <c r="E616" s="256"/>
      <c r="F616" s="256"/>
      <c r="G616" s="256"/>
      <c r="H616" s="256"/>
      <c r="I616" s="256"/>
      <c r="J616" s="256"/>
      <c r="K616" s="256"/>
      <c r="L616" s="232"/>
      <c r="M616" s="232"/>
      <c r="N616" s="232"/>
      <c r="O616" s="232"/>
    </row>
    <row r="617" spans="4:15" ht="15.6" customHeight="1" x14ac:dyDescent="0.2">
      <c r="D617" s="256"/>
      <c r="E617" s="256"/>
      <c r="F617" s="256"/>
      <c r="G617" s="256"/>
      <c r="H617" s="256"/>
      <c r="I617" s="256"/>
      <c r="J617" s="256"/>
      <c r="K617" s="256"/>
      <c r="L617" s="232"/>
      <c r="M617" s="232"/>
      <c r="N617" s="232"/>
      <c r="O617" s="232"/>
    </row>
    <row r="618" spans="4:15" ht="15.6" customHeight="1" x14ac:dyDescent="0.2">
      <c r="D618" s="256"/>
      <c r="E618" s="256"/>
      <c r="F618" s="256"/>
      <c r="G618" s="256"/>
      <c r="H618" s="256"/>
      <c r="I618" s="256"/>
      <c r="J618" s="256"/>
      <c r="K618" s="256"/>
      <c r="L618" s="232"/>
      <c r="M618" s="232"/>
      <c r="N618" s="232"/>
      <c r="O618" s="232"/>
    </row>
    <row r="619" spans="4:15" ht="15.6" customHeight="1" x14ac:dyDescent="0.2">
      <c r="D619" s="256"/>
      <c r="E619" s="256"/>
      <c r="F619" s="256"/>
      <c r="G619" s="256"/>
      <c r="H619" s="256"/>
      <c r="I619" s="256"/>
      <c r="J619" s="256"/>
      <c r="K619" s="256"/>
      <c r="L619" s="232"/>
      <c r="M619" s="232"/>
      <c r="N619" s="232"/>
      <c r="O619" s="232"/>
    </row>
    <row r="620" spans="4:15" ht="15.6" customHeight="1" x14ac:dyDescent="0.2">
      <c r="D620" s="256"/>
      <c r="E620" s="256"/>
      <c r="F620" s="256"/>
      <c r="G620" s="256"/>
      <c r="H620" s="256"/>
      <c r="I620" s="256"/>
      <c r="J620" s="256"/>
      <c r="K620" s="256"/>
      <c r="L620" s="232"/>
      <c r="M620" s="232"/>
      <c r="N620" s="232"/>
      <c r="O620" s="232"/>
    </row>
    <row r="621" spans="4:15" ht="15.6" customHeight="1" x14ac:dyDescent="0.2">
      <c r="D621" s="256"/>
      <c r="E621" s="256"/>
      <c r="F621" s="256"/>
      <c r="G621" s="256"/>
      <c r="H621" s="256"/>
      <c r="I621" s="256"/>
      <c r="J621" s="256"/>
      <c r="K621" s="256"/>
      <c r="L621" s="232"/>
      <c r="M621" s="232"/>
      <c r="N621" s="232"/>
      <c r="O621" s="232"/>
    </row>
    <row r="622" spans="4:15" ht="15.6" customHeight="1" x14ac:dyDescent="0.2">
      <c r="D622" s="256"/>
      <c r="E622" s="256"/>
      <c r="F622" s="256"/>
      <c r="G622" s="256"/>
      <c r="H622" s="256"/>
      <c r="I622" s="256"/>
      <c r="J622" s="256"/>
      <c r="K622" s="256"/>
      <c r="L622" s="232"/>
      <c r="M622" s="232"/>
      <c r="N622" s="232"/>
      <c r="O622" s="232"/>
    </row>
    <row r="623" spans="4:15" ht="15.6" customHeight="1" x14ac:dyDescent="0.2">
      <c r="D623" s="256"/>
      <c r="E623" s="256"/>
      <c r="F623" s="256"/>
      <c r="G623" s="256"/>
      <c r="H623" s="256"/>
      <c r="I623" s="256"/>
      <c r="J623" s="256"/>
      <c r="K623" s="256"/>
      <c r="L623" s="232"/>
      <c r="M623" s="232"/>
      <c r="N623" s="232"/>
      <c r="O623" s="232"/>
    </row>
    <row r="624" spans="4:15" ht="15.6" customHeight="1" x14ac:dyDescent="0.2">
      <c r="D624" s="256"/>
      <c r="E624" s="256"/>
      <c r="F624" s="256"/>
      <c r="G624" s="256"/>
      <c r="H624" s="256"/>
      <c r="I624" s="256"/>
      <c r="J624" s="256"/>
      <c r="K624" s="256"/>
      <c r="L624" s="232"/>
      <c r="M624" s="232"/>
      <c r="N624" s="232"/>
      <c r="O624" s="232"/>
    </row>
    <row r="625" spans="4:15" ht="15.6" customHeight="1" x14ac:dyDescent="0.2">
      <c r="D625" s="256"/>
      <c r="E625" s="256"/>
      <c r="F625" s="256"/>
      <c r="G625" s="256"/>
      <c r="H625" s="256"/>
      <c r="I625" s="256"/>
      <c r="J625" s="256"/>
      <c r="K625" s="256"/>
      <c r="L625" s="232"/>
      <c r="M625" s="232"/>
      <c r="N625" s="232"/>
      <c r="O625" s="232"/>
    </row>
    <row r="626" spans="4:15" ht="15.6" customHeight="1" x14ac:dyDescent="0.2">
      <c r="D626" s="256"/>
      <c r="E626" s="256"/>
      <c r="F626" s="256"/>
      <c r="G626" s="256"/>
      <c r="H626" s="256"/>
      <c r="I626" s="256"/>
      <c r="J626" s="256"/>
      <c r="K626" s="256"/>
      <c r="L626" s="232"/>
      <c r="M626" s="232"/>
      <c r="N626" s="232"/>
      <c r="O626" s="232"/>
    </row>
    <row r="627" spans="4:15" ht="15.6" customHeight="1" x14ac:dyDescent="0.2">
      <c r="D627" s="256"/>
      <c r="E627" s="256"/>
      <c r="F627" s="256"/>
      <c r="G627" s="256"/>
      <c r="H627" s="256"/>
      <c r="I627" s="256"/>
      <c r="J627" s="256"/>
      <c r="K627" s="256"/>
      <c r="L627" s="232"/>
      <c r="M627" s="232"/>
      <c r="N627" s="232"/>
      <c r="O627" s="232"/>
    </row>
    <row r="628" spans="4:15" ht="15.6" customHeight="1" x14ac:dyDescent="0.2">
      <c r="D628" s="256"/>
      <c r="E628" s="256"/>
      <c r="F628" s="256"/>
      <c r="G628" s="256"/>
      <c r="H628" s="256"/>
      <c r="I628" s="256"/>
      <c r="J628" s="256"/>
      <c r="K628" s="256"/>
      <c r="L628" s="232"/>
      <c r="M628" s="232"/>
      <c r="N628" s="232"/>
      <c r="O628" s="232"/>
    </row>
    <row r="629" spans="4:15" ht="15.6" customHeight="1" x14ac:dyDescent="0.2">
      <c r="D629" s="256"/>
      <c r="E629" s="256"/>
      <c r="F629" s="256"/>
      <c r="G629" s="256"/>
      <c r="H629" s="256"/>
      <c r="I629" s="256"/>
      <c r="J629" s="256"/>
      <c r="K629" s="256"/>
      <c r="L629" s="232"/>
      <c r="M629" s="232"/>
      <c r="N629" s="232"/>
      <c r="O629" s="232"/>
    </row>
    <row r="630" spans="4:15" ht="15.6" customHeight="1" x14ac:dyDescent="0.2">
      <c r="D630" s="256"/>
      <c r="E630" s="256"/>
      <c r="F630" s="256"/>
      <c r="G630" s="256"/>
      <c r="H630" s="256"/>
      <c r="I630" s="256"/>
      <c r="J630" s="256"/>
      <c r="K630" s="256"/>
      <c r="L630" s="232"/>
      <c r="M630" s="232"/>
      <c r="N630" s="232"/>
      <c r="O630" s="232"/>
    </row>
    <row r="631" spans="4:15" ht="15.6" customHeight="1" x14ac:dyDescent="0.2">
      <c r="D631" s="256"/>
      <c r="E631" s="256"/>
      <c r="F631" s="256"/>
      <c r="G631" s="256"/>
      <c r="H631" s="256"/>
      <c r="I631" s="256"/>
      <c r="J631" s="256"/>
      <c r="K631" s="256"/>
      <c r="L631" s="232"/>
      <c r="M631" s="232"/>
      <c r="N631" s="232"/>
      <c r="O631" s="232"/>
    </row>
    <row r="632" spans="4:15" ht="15.6" customHeight="1" x14ac:dyDescent="0.2">
      <c r="D632" s="256"/>
      <c r="E632" s="256"/>
      <c r="F632" s="256"/>
      <c r="G632" s="256"/>
      <c r="H632" s="256"/>
      <c r="I632" s="256"/>
      <c r="J632" s="256"/>
      <c r="K632" s="256"/>
      <c r="L632" s="232"/>
      <c r="M632" s="232"/>
      <c r="N632" s="232"/>
      <c r="O632" s="232"/>
    </row>
    <row r="633" spans="4:15" ht="15.6" customHeight="1" x14ac:dyDescent="0.2">
      <c r="D633" s="256"/>
      <c r="E633" s="256"/>
      <c r="F633" s="256"/>
      <c r="G633" s="256"/>
      <c r="H633" s="256"/>
      <c r="I633" s="256"/>
      <c r="J633" s="256"/>
      <c r="K633" s="256"/>
      <c r="L633" s="232"/>
      <c r="M633" s="232"/>
      <c r="N633" s="232"/>
      <c r="O633" s="232"/>
    </row>
    <row r="634" spans="4:15" ht="15.6" customHeight="1" x14ac:dyDescent="0.2">
      <c r="D634" s="256"/>
      <c r="E634" s="256"/>
      <c r="F634" s="256"/>
      <c r="G634" s="256"/>
      <c r="H634" s="256"/>
      <c r="I634" s="256"/>
      <c r="J634" s="256"/>
      <c r="K634" s="256"/>
      <c r="L634" s="232"/>
      <c r="M634" s="232"/>
      <c r="N634" s="232"/>
      <c r="O634" s="232"/>
    </row>
    <row r="635" spans="4:15" ht="15.6" customHeight="1" x14ac:dyDescent="0.2">
      <c r="D635" s="256"/>
      <c r="E635" s="256"/>
      <c r="F635" s="256"/>
      <c r="G635" s="256"/>
      <c r="H635" s="256"/>
      <c r="I635" s="256"/>
      <c r="J635" s="256"/>
      <c r="K635" s="256"/>
      <c r="L635" s="232"/>
      <c r="M635" s="232"/>
      <c r="N635" s="232"/>
      <c r="O635" s="232"/>
    </row>
    <row r="636" spans="4:15" ht="15.6" customHeight="1" x14ac:dyDescent="0.2">
      <c r="D636" s="256"/>
      <c r="E636" s="256"/>
      <c r="F636" s="256"/>
      <c r="G636" s="256"/>
      <c r="H636" s="256"/>
      <c r="I636" s="256"/>
      <c r="J636" s="256"/>
      <c r="K636" s="256"/>
      <c r="L636" s="232"/>
      <c r="M636" s="232"/>
      <c r="N636" s="232"/>
      <c r="O636" s="232"/>
    </row>
    <row r="637" spans="4:15" ht="15.6" customHeight="1" x14ac:dyDescent="0.2">
      <c r="D637" s="256"/>
      <c r="E637" s="256"/>
      <c r="F637" s="256"/>
      <c r="G637" s="256"/>
      <c r="H637" s="256"/>
      <c r="I637" s="256"/>
      <c r="J637" s="256"/>
      <c r="K637" s="256"/>
      <c r="L637" s="232"/>
      <c r="M637" s="232"/>
      <c r="N637" s="232"/>
      <c r="O637" s="232"/>
    </row>
    <row r="638" spans="4:15" ht="15.6" customHeight="1" x14ac:dyDescent="0.2">
      <c r="D638" s="256"/>
      <c r="E638" s="256"/>
      <c r="F638" s="256"/>
      <c r="G638" s="256"/>
      <c r="H638" s="256"/>
      <c r="I638" s="256"/>
      <c r="J638" s="256"/>
      <c r="K638" s="256"/>
      <c r="L638" s="232"/>
      <c r="M638" s="232"/>
      <c r="N638" s="232"/>
      <c r="O638" s="232"/>
    </row>
    <row r="639" spans="4:15" ht="15.6" customHeight="1" x14ac:dyDescent="0.2">
      <c r="D639" s="256"/>
      <c r="E639" s="256"/>
      <c r="F639" s="256"/>
      <c r="G639" s="256"/>
      <c r="H639" s="256"/>
      <c r="I639" s="256"/>
      <c r="J639" s="256"/>
      <c r="K639" s="256"/>
      <c r="L639" s="232"/>
      <c r="M639" s="232"/>
      <c r="N639" s="232"/>
      <c r="O639" s="232"/>
    </row>
    <row r="640" spans="4:15" ht="15.6" customHeight="1" x14ac:dyDescent="0.2">
      <c r="D640" s="256"/>
      <c r="E640" s="256"/>
      <c r="F640" s="256"/>
      <c r="G640" s="256"/>
      <c r="H640" s="256"/>
      <c r="I640" s="256"/>
      <c r="J640" s="256"/>
      <c r="K640" s="256"/>
      <c r="L640" s="232"/>
      <c r="M640" s="232"/>
      <c r="N640" s="232"/>
      <c r="O640" s="232"/>
    </row>
    <row r="641" spans="4:15" ht="15.6" customHeight="1" x14ac:dyDescent="0.2">
      <c r="D641" s="256"/>
      <c r="E641" s="256"/>
      <c r="F641" s="256"/>
      <c r="G641" s="256"/>
      <c r="H641" s="256"/>
      <c r="I641" s="256"/>
      <c r="J641" s="256"/>
      <c r="K641" s="256"/>
      <c r="L641" s="232"/>
      <c r="M641" s="232"/>
      <c r="N641" s="232"/>
      <c r="O641" s="232"/>
    </row>
    <row r="642" spans="4:15" ht="15.6" customHeight="1" x14ac:dyDescent="0.2">
      <c r="D642" s="256"/>
      <c r="E642" s="256"/>
      <c r="F642" s="256"/>
      <c r="G642" s="256"/>
      <c r="H642" s="256"/>
      <c r="I642" s="256"/>
      <c r="J642" s="256"/>
      <c r="K642" s="256"/>
      <c r="L642" s="232"/>
      <c r="M642" s="232"/>
      <c r="N642" s="232"/>
      <c r="O642" s="232"/>
    </row>
    <row r="643" spans="4:15" ht="15.6" customHeight="1" x14ac:dyDescent="0.2">
      <c r="D643" s="256"/>
      <c r="E643" s="256"/>
      <c r="F643" s="256"/>
      <c r="G643" s="256"/>
      <c r="H643" s="256"/>
      <c r="I643" s="256"/>
      <c r="J643" s="256"/>
      <c r="K643" s="256"/>
      <c r="L643" s="232"/>
      <c r="M643" s="232"/>
      <c r="N643" s="232"/>
      <c r="O643" s="232"/>
    </row>
    <row r="644" spans="4:15" ht="15.6" customHeight="1" x14ac:dyDescent="0.2">
      <c r="D644" s="256"/>
      <c r="E644" s="256"/>
      <c r="F644" s="256"/>
      <c r="G644" s="256"/>
      <c r="H644" s="256"/>
      <c r="I644" s="256"/>
      <c r="J644" s="256"/>
      <c r="K644" s="256"/>
      <c r="L644" s="232"/>
      <c r="M644" s="232"/>
      <c r="N644" s="232"/>
      <c r="O644" s="232"/>
    </row>
    <row r="645" spans="4:15" ht="15.6" customHeight="1" x14ac:dyDescent="0.2">
      <c r="D645" s="256"/>
      <c r="E645" s="256"/>
      <c r="F645" s="256"/>
      <c r="G645" s="256"/>
      <c r="H645" s="256"/>
      <c r="I645" s="256"/>
      <c r="J645" s="256"/>
      <c r="K645" s="256"/>
      <c r="L645" s="232"/>
      <c r="M645" s="232"/>
      <c r="N645" s="232"/>
      <c r="O645" s="232"/>
    </row>
    <row r="646" spans="4:15" ht="15.6" customHeight="1" x14ac:dyDescent="0.2">
      <c r="D646" s="256"/>
      <c r="E646" s="256"/>
      <c r="F646" s="256"/>
      <c r="G646" s="256"/>
      <c r="H646" s="256"/>
      <c r="I646" s="256"/>
      <c r="J646" s="256"/>
      <c r="K646" s="256"/>
      <c r="L646" s="232"/>
      <c r="M646" s="232"/>
      <c r="N646" s="232"/>
      <c r="O646" s="232"/>
    </row>
    <row r="647" spans="4:15" ht="15.6" customHeight="1" x14ac:dyDescent="0.2">
      <c r="D647" s="256"/>
      <c r="E647" s="256"/>
      <c r="F647" s="256"/>
      <c r="G647" s="256"/>
      <c r="H647" s="256"/>
      <c r="I647" s="256"/>
      <c r="J647" s="256"/>
      <c r="K647" s="256"/>
      <c r="L647" s="232"/>
      <c r="M647" s="232"/>
      <c r="N647" s="232"/>
      <c r="O647" s="232"/>
    </row>
    <row r="648" spans="4:15" ht="15.6" customHeight="1" x14ac:dyDescent="0.2">
      <c r="D648" s="256"/>
      <c r="E648" s="256"/>
      <c r="F648" s="256"/>
      <c r="G648" s="256"/>
      <c r="H648" s="256"/>
      <c r="I648" s="256"/>
      <c r="J648" s="256"/>
      <c r="K648" s="256"/>
      <c r="L648" s="232"/>
      <c r="M648" s="232"/>
      <c r="N648" s="232"/>
      <c r="O648" s="232"/>
    </row>
    <row r="649" spans="4:15" ht="15.6" customHeight="1" x14ac:dyDescent="0.2">
      <c r="D649" s="256"/>
      <c r="E649" s="256"/>
      <c r="F649" s="256"/>
      <c r="G649" s="256"/>
      <c r="H649" s="256"/>
      <c r="I649" s="256"/>
      <c r="J649" s="256"/>
      <c r="K649" s="256"/>
      <c r="L649" s="232"/>
      <c r="M649" s="232"/>
      <c r="N649" s="232"/>
      <c r="O649" s="232"/>
    </row>
    <row r="650" spans="4:15" ht="15.6" customHeight="1" x14ac:dyDescent="0.2">
      <c r="D650" s="256"/>
      <c r="E650" s="256"/>
      <c r="F650" s="256"/>
      <c r="G650" s="256"/>
      <c r="H650" s="256"/>
      <c r="I650" s="256"/>
      <c r="J650" s="256"/>
      <c r="K650" s="256"/>
      <c r="L650" s="232"/>
      <c r="M650" s="232"/>
      <c r="N650" s="232"/>
      <c r="O650" s="232"/>
    </row>
    <row r="651" spans="4:15" ht="15.6" customHeight="1" x14ac:dyDescent="0.2">
      <c r="D651" s="256"/>
      <c r="E651" s="256"/>
      <c r="F651" s="256"/>
      <c r="G651" s="256"/>
      <c r="H651" s="256"/>
      <c r="I651" s="256"/>
      <c r="J651" s="256"/>
      <c r="K651" s="256"/>
      <c r="L651" s="232"/>
      <c r="M651" s="232"/>
      <c r="N651" s="232"/>
      <c r="O651" s="232"/>
    </row>
    <row r="652" spans="4:15" ht="15.6" customHeight="1" x14ac:dyDescent="0.2">
      <c r="D652" s="256"/>
      <c r="E652" s="256"/>
      <c r="F652" s="256"/>
      <c r="G652" s="256"/>
      <c r="H652" s="256"/>
      <c r="I652" s="256"/>
      <c r="J652" s="256"/>
      <c r="K652" s="256"/>
      <c r="L652" s="232"/>
      <c r="M652" s="232"/>
      <c r="N652" s="232"/>
      <c r="O652" s="232"/>
    </row>
    <row r="653" spans="4:15" ht="15.6" customHeight="1" x14ac:dyDescent="0.2">
      <c r="D653" s="256"/>
      <c r="E653" s="256"/>
      <c r="F653" s="256"/>
      <c r="G653" s="256"/>
      <c r="H653" s="256"/>
      <c r="I653" s="256"/>
      <c r="J653" s="256"/>
      <c r="K653" s="256"/>
      <c r="L653" s="232"/>
      <c r="M653" s="232"/>
      <c r="N653" s="232"/>
      <c r="O653" s="232"/>
    </row>
    <row r="654" spans="4:15" ht="15.6" customHeight="1" x14ac:dyDescent="0.2">
      <c r="D654" s="256"/>
      <c r="E654" s="256"/>
      <c r="F654" s="256"/>
      <c r="G654" s="256"/>
      <c r="H654" s="256"/>
      <c r="I654" s="256"/>
      <c r="J654" s="256"/>
      <c r="K654" s="256"/>
      <c r="L654" s="232"/>
      <c r="M654" s="232"/>
      <c r="N654" s="232"/>
      <c r="O654" s="232"/>
    </row>
    <row r="655" spans="4:15" ht="15.6" customHeight="1" x14ac:dyDescent="0.2">
      <c r="D655" s="256"/>
      <c r="E655" s="256"/>
      <c r="F655" s="256"/>
      <c r="G655" s="256"/>
      <c r="H655" s="256"/>
      <c r="I655" s="256"/>
      <c r="J655" s="256"/>
      <c r="K655" s="256"/>
      <c r="L655" s="232"/>
      <c r="M655" s="232"/>
      <c r="N655" s="232"/>
      <c r="O655" s="232"/>
    </row>
    <row r="656" spans="4:15" ht="15.6" customHeight="1" x14ac:dyDescent="0.2">
      <c r="D656" s="256"/>
      <c r="E656" s="256"/>
      <c r="F656" s="256"/>
      <c r="G656" s="256"/>
      <c r="H656" s="256"/>
      <c r="I656" s="256"/>
      <c r="J656" s="256"/>
      <c r="K656" s="256"/>
      <c r="L656" s="232"/>
      <c r="M656" s="232"/>
      <c r="N656" s="232"/>
      <c r="O656" s="232"/>
    </row>
    <row r="657" spans="4:15" ht="15.6" customHeight="1" x14ac:dyDescent="0.2">
      <c r="D657" s="256"/>
      <c r="E657" s="256"/>
      <c r="F657" s="256"/>
      <c r="G657" s="256"/>
      <c r="H657" s="256"/>
      <c r="I657" s="256"/>
      <c r="J657" s="256"/>
      <c r="K657" s="256"/>
      <c r="L657" s="232"/>
      <c r="M657" s="232"/>
      <c r="N657" s="232"/>
      <c r="O657" s="232"/>
    </row>
    <row r="658" spans="4:15" ht="15.6" customHeight="1" x14ac:dyDescent="0.2">
      <c r="D658" s="256"/>
      <c r="E658" s="256"/>
      <c r="F658" s="256"/>
      <c r="G658" s="256"/>
      <c r="H658" s="256"/>
      <c r="I658" s="256"/>
      <c r="J658" s="256"/>
      <c r="K658" s="256"/>
      <c r="L658" s="232"/>
      <c r="M658" s="232"/>
      <c r="N658" s="232"/>
      <c r="O658" s="232"/>
    </row>
    <row r="659" spans="4:15" ht="15.6" customHeight="1" x14ac:dyDescent="0.2">
      <c r="D659" s="256"/>
      <c r="E659" s="256"/>
      <c r="F659" s="256"/>
      <c r="G659" s="256"/>
      <c r="H659" s="256"/>
      <c r="I659" s="256"/>
      <c r="J659" s="256"/>
      <c r="K659" s="256"/>
      <c r="L659" s="232"/>
      <c r="M659" s="232"/>
      <c r="N659" s="232"/>
      <c r="O659" s="232"/>
    </row>
    <row r="660" spans="4:15" ht="15.6" customHeight="1" x14ac:dyDescent="0.2">
      <c r="D660" s="256"/>
      <c r="E660" s="256"/>
      <c r="F660" s="256"/>
      <c r="G660" s="256"/>
      <c r="H660" s="256"/>
      <c r="I660" s="256"/>
      <c r="J660" s="256"/>
      <c r="K660" s="256"/>
      <c r="L660" s="232"/>
      <c r="M660" s="232"/>
      <c r="N660" s="232"/>
      <c r="O660" s="232"/>
    </row>
    <row r="661" spans="4:15" ht="15.6" customHeight="1" x14ac:dyDescent="0.2">
      <c r="D661" s="256"/>
      <c r="E661" s="256"/>
      <c r="F661" s="256"/>
      <c r="G661" s="256"/>
      <c r="H661" s="256"/>
      <c r="I661" s="256"/>
      <c r="J661" s="256"/>
      <c r="K661" s="256"/>
      <c r="L661" s="232"/>
      <c r="M661" s="232"/>
      <c r="N661" s="232"/>
      <c r="O661" s="232"/>
    </row>
    <row r="662" spans="4:15" ht="15.6" customHeight="1" x14ac:dyDescent="0.2">
      <c r="D662" s="256"/>
      <c r="E662" s="256"/>
      <c r="F662" s="256"/>
      <c r="G662" s="256"/>
      <c r="H662" s="256"/>
      <c r="I662" s="256"/>
      <c r="J662" s="256"/>
      <c r="K662" s="256"/>
      <c r="L662" s="232"/>
      <c r="M662" s="232"/>
      <c r="N662" s="232"/>
      <c r="O662" s="232"/>
    </row>
    <row r="663" spans="4:15" ht="15.6" customHeight="1" x14ac:dyDescent="0.2">
      <c r="D663" s="256"/>
      <c r="E663" s="256"/>
      <c r="F663" s="256"/>
      <c r="G663" s="256"/>
      <c r="H663" s="256"/>
      <c r="I663" s="256"/>
      <c r="J663" s="256"/>
      <c r="K663" s="256"/>
      <c r="L663" s="232"/>
      <c r="M663" s="232"/>
      <c r="N663" s="232"/>
      <c r="O663" s="232"/>
    </row>
    <row r="664" spans="4:15" ht="15.6" customHeight="1" x14ac:dyDescent="0.2">
      <c r="D664" s="256"/>
      <c r="E664" s="256"/>
      <c r="F664" s="256"/>
      <c r="G664" s="256"/>
      <c r="H664" s="256"/>
      <c r="I664" s="256"/>
      <c r="J664" s="256"/>
      <c r="K664" s="256"/>
      <c r="L664" s="232"/>
      <c r="M664" s="232"/>
      <c r="N664" s="232"/>
      <c r="O664" s="232"/>
    </row>
    <row r="665" spans="4:15" ht="15.6" customHeight="1" x14ac:dyDescent="0.2">
      <c r="D665" s="256"/>
      <c r="E665" s="256"/>
      <c r="F665" s="256"/>
      <c r="G665" s="256"/>
      <c r="H665" s="256"/>
      <c r="I665" s="256"/>
      <c r="J665" s="256"/>
      <c r="K665" s="256"/>
      <c r="L665" s="232"/>
      <c r="M665" s="232"/>
      <c r="N665" s="232"/>
      <c r="O665" s="232"/>
    </row>
    <row r="666" spans="4:15" ht="15.6" customHeight="1" x14ac:dyDescent="0.2">
      <c r="D666" s="256"/>
      <c r="E666" s="256"/>
      <c r="F666" s="256"/>
      <c r="G666" s="256"/>
      <c r="H666" s="256"/>
      <c r="I666" s="256"/>
      <c r="J666" s="256"/>
      <c r="K666" s="256"/>
      <c r="L666" s="232"/>
      <c r="M666" s="232"/>
      <c r="N666" s="232"/>
      <c r="O666" s="232"/>
    </row>
    <row r="667" spans="4:15" ht="15.6" customHeight="1" x14ac:dyDescent="0.2">
      <c r="D667" s="256"/>
      <c r="E667" s="256"/>
      <c r="F667" s="256"/>
      <c r="G667" s="256"/>
      <c r="H667" s="256"/>
      <c r="I667" s="256"/>
      <c r="J667" s="256"/>
      <c r="K667" s="256"/>
      <c r="L667" s="232"/>
      <c r="M667" s="232"/>
      <c r="N667" s="232"/>
      <c r="O667" s="232"/>
    </row>
    <row r="668" spans="4:15" ht="15.6" customHeight="1" x14ac:dyDescent="0.2">
      <c r="D668" s="256"/>
      <c r="E668" s="256"/>
      <c r="F668" s="256"/>
      <c r="G668" s="256"/>
      <c r="H668" s="256"/>
      <c r="I668" s="256"/>
      <c r="J668" s="256"/>
      <c r="K668" s="256"/>
      <c r="L668" s="232"/>
      <c r="M668" s="232"/>
      <c r="N668" s="232"/>
      <c r="O668" s="232"/>
    </row>
    <row r="669" spans="4:15" ht="15.6" customHeight="1" x14ac:dyDescent="0.2">
      <c r="D669" s="256"/>
      <c r="E669" s="256"/>
      <c r="F669" s="256"/>
      <c r="G669" s="256"/>
      <c r="H669" s="256"/>
      <c r="I669" s="256"/>
      <c r="J669" s="256"/>
      <c r="K669" s="256"/>
      <c r="L669" s="232"/>
      <c r="M669" s="232"/>
      <c r="N669" s="232"/>
      <c r="O669" s="232"/>
    </row>
    <row r="670" spans="4:15" ht="15.6" customHeight="1" x14ac:dyDescent="0.2">
      <c r="D670" s="256"/>
      <c r="E670" s="256"/>
      <c r="F670" s="256"/>
      <c r="G670" s="256"/>
      <c r="H670" s="256"/>
      <c r="I670" s="256"/>
      <c r="J670" s="256"/>
      <c r="K670" s="256"/>
      <c r="L670" s="232"/>
      <c r="M670" s="232"/>
      <c r="N670" s="232"/>
      <c r="O670" s="232"/>
    </row>
    <row r="671" spans="4:15" ht="15.6" customHeight="1" x14ac:dyDescent="0.2">
      <c r="D671" s="256"/>
      <c r="E671" s="256"/>
      <c r="F671" s="256"/>
      <c r="G671" s="256"/>
      <c r="H671" s="256"/>
      <c r="I671" s="256"/>
      <c r="J671" s="256"/>
      <c r="K671" s="256"/>
      <c r="L671" s="232"/>
      <c r="M671" s="232"/>
      <c r="N671" s="232"/>
      <c r="O671" s="232"/>
    </row>
    <row r="672" spans="4:15" ht="15.6" customHeight="1" x14ac:dyDescent="0.2">
      <c r="D672" s="256"/>
      <c r="E672" s="256"/>
      <c r="F672" s="256"/>
      <c r="G672" s="256"/>
      <c r="H672" s="256"/>
      <c r="I672" s="256"/>
      <c r="J672" s="256"/>
      <c r="K672" s="256"/>
      <c r="L672" s="232"/>
      <c r="M672" s="232"/>
      <c r="N672" s="232"/>
      <c r="O672" s="232"/>
    </row>
    <row r="673" spans="4:15" ht="15.6" customHeight="1" x14ac:dyDescent="0.2">
      <c r="D673" s="256"/>
      <c r="E673" s="256"/>
      <c r="F673" s="256"/>
      <c r="G673" s="256"/>
      <c r="H673" s="256"/>
      <c r="I673" s="256"/>
      <c r="J673" s="256"/>
      <c r="K673" s="256"/>
      <c r="L673" s="232"/>
      <c r="M673" s="232"/>
      <c r="N673" s="232"/>
      <c r="O673" s="232"/>
    </row>
    <row r="674" spans="4:15" ht="15.6" customHeight="1" x14ac:dyDescent="0.2">
      <c r="D674" s="256"/>
      <c r="E674" s="256"/>
      <c r="F674" s="256"/>
      <c r="G674" s="256"/>
      <c r="H674" s="256"/>
      <c r="I674" s="256"/>
      <c r="J674" s="256"/>
      <c r="K674" s="256"/>
      <c r="L674" s="232"/>
      <c r="M674" s="232"/>
      <c r="N674" s="232"/>
      <c r="O674" s="232"/>
    </row>
    <row r="675" spans="4:15" ht="15.6" customHeight="1" x14ac:dyDescent="0.2">
      <c r="D675" s="256"/>
      <c r="E675" s="256"/>
      <c r="F675" s="256"/>
      <c r="G675" s="256"/>
      <c r="H675" s="256"/>
      <c r="I675" s="256"/>
      <c r="J675" s="256"/>
      <c r="K675" s="256"/>
      <c r="L675" s="232"/>
      <c r="M675" s="232"/>
      <c r="N675" s="232"/>
      <c r="O675" s="232"/>
    </row>
    <row r="676" spans="4:15" ht="15.6" customHeight="1" x14ac:dyDescent="0.2">
      <c r="D676" s="256"/>
      <c r="E676" s="256"/>
      <c r="F676" s="256"/>
      <c r="G676" s="256"/>
      <c r="H676" s="256"/>
      <c r="I676" s="256"/>
      <c r="J676" s="256"/>
      <c r="K676" s="256"/>
      <c r="L676" s="232"/>
      <c r="M676" s="232"/>
      <c r="N676" s="232"/>
      <c r="O676" s="232"/>
    </row>
    <row r="677" spans="4:15" ht="15.6" customHeight="1" x14ac:dyDescent="0.2">
      <c r="D677" s="256"/>
      <c r="E677" s="256"/>
      <c r="F677" s="256"/>
      <c r="G677" s="256"/>
      <c r="H677" s="256"/>
      <c r="I677" s="256"/>
      <c r="J677" s="256"/>
      <c r="K677" s="256"/>
      <c r="L677" s="232"/>
      <c r="M677" s="232"/>
      <c r="N677" s="232"/>
      <c r="O677" s="232"/>
    </row>
    <row r="678" spans="4:15" ht="15.6" customHeight="1" x14ac:dyDescent="0.2">
      <c r="D678" s="256"/>
      <c r="E678" s="256"/>
      <c r="F678" s="256"/>
      <c r="G678" s="256"/>
      <c r="H678" s="256"/>
      <c r="I678" s="256"/>
      <c r="J678" s="256"/>
      <c r="K678" s="256"/>
      <c r="L678" s="232"/>
      <c r="M678" s="232"/>
      <c r="N678" s="232"/>
      <c r="O678" s="232"/>
    </row>
    <row r="679" spans="4:15" ht="15.6" customHeight="1" x14ac:dyDescent="0.2">
      <c r="D679" s="256"/>
      <c r="E679" s="256"/>
      <c r="F679" s="256"/>
      <c r="G679" s="256"/>
      <c r="H679" s="256"/>
      <c r="I679" s="256"/>
      <c r="J679" s="256"/>
      <c r="K679" s="256"/>
      <c r="L679" s="232"/>
      <c r="M679" s="232"/>
      <c r="N679" s="232"/>
      <c r="O679" s="232"/>
    </row>
    <row r="680" spans="4:15" ht="15.6" customHeight="1" x14ac:dyDescent="0.2">
      <c r="D680" s="256"/>
      <c r="E680" s="256"/>
      <c r="F680" s="256"/>
      <c r="G680" s="256"/>
      <c r="H680" s="256"/>
      <c r="I680" s="256"/>
      <c r="J680" s="256"/>
      <c r="K680" s="256"/>
      <c r="L680" s="232"/>
      <c r="M680" s="232"/>
      <c r="N680" s="232"/>
      <c r="O680" s="232"/>
    </row>
    <row r="681" spans="4:15" ht="15.6" customHeight="1" x14ac:dyDescent="0.2">
      <c r="D681" s="256"/>
      <c r="E681" s="256"/>
      <c r="F681" s="256"/>
      <c r="G681" s="256"/>
      <c r="H681" s="256"/>
      <c r="I681" s="256"/>
      <c r="J681" s="256"/>
      <c r="K681" s="256"/>
      <c r="L681" s="232"/>
      <c r="M681" s="232"/>
      <c r="N681" s="232"/>
      <c r="O681" s="232"/>
    </row>
    <row r="682" spans="4:15" ht="15.6" customHeight="1" x14ac:dyDescent="0.2">
      <c r="D682" s="256"/>
      <c r="E682" s="256"/>
      <c r="F682" s="256"/>
      <c r="G682" s="256"/>
      <c r="H682" s="256"/>
      <c r="I682" s="256"/>
      <c r="J682" s="256"/>
      <c r="K682" s="256"/>
      <c r="L682" s="232"/>
      <c r="M682" s="232"/>
      <c r="N682" s="232"/>
      <c r="O682" s="232"/>
    </row>
    <row r="683" spans="4:15" ht="15.6" customHeight="1" x14ac:dyDescent="0.2">
      <c r="D683" s="256"/>
      <c r="E683" s="256"/>
      <c r="F683" s="256"/>
      <c r="G683" s="256"/>
      <c r="H683" s="256"/>
      <c r="I683" s="256"/>
      <c r="J683" s="256"/>
      <c r="K683" s="256"/>
      <c r="L683" s="232"/>
      <c r="M683" s="232"/>
      <c r="N683" s="232"/>
      <c r="O683" s="232"/>
    </row>
    <row r="684" spans="4:15" ht="15.6" customHeight="1" x14ac:dyDescent="0.2">
      <c r="D684" s="256"/>
      <c r="E684" s="256"/>
      <c r="F684" s="256"/>
      <c r="G684" s="256"/>
      <c r="H684" s="256"/>
      <c r="I684" s="256"/>
      <c r="J684" s="256"/>
      <c r="K684" s="256"/>
      <c r="L684" s="232"/>
      <c r="M684" s="232"/>
      <c r="N684" s="232"/>
      <c r="O684" s="232"/>
    </row>
    <row r="685" spans="4:15" ht="15.6" customHeight="1" x14ac:dyDescent="0.2">
      <c r="D685" s="256"/>
      <c r="E685" s="256"/>
      <c r="F685" s="256"/>
      <c r="G685" s="256"/>
      <c r="H685" s="256"/>
      <c r="I685" s="256"/>
      <c r="J685" s="256"/>
      <c r="K685" s="256"/>
      <c r="L685" s="232"/>
      <c r="M685" s="232"/>
      <c r="N685" s="232"/>
      <c r="O685" s="232"/>
    </row>
    <row r="686" spans="4:15" ht="15.6" customHeight="1" x14ac:dyDescent="0.2">
      <c r="D686" s="256"/>
      <c r="E686" s="256"/>
      <c r="F686" s="256"/>
      <c r="G686" s="256"/>
      <c r="H686" s="256"/>
      <c r="I686" s="256"/>
      <c r="J686" s="256"/>
      <c r="K686" s="256"/>
      <c r="L686" s="232"/>
      <c r="M686" s="232"/>
      <c r="N686" s="232"/>
      <c r="O686" s="232"/>
    </row>
    <row r="687" spans="4:15" ht="15.6" customHeight="1" x14ac:dyDescent="0.2">
      <c r="D687" s="256"/>
      <c r="E687" s="256"/>
      <c r="F687" s="256"/>
      <c r="G687" s="256"/>
      <c r="H687" s="256"/>
      <c r="I687" s="256"/>
      <c r="J687" s="256"/>
      <c r="K687" s="256"/>
      <c r="L687" s="232"/>
      <c r="M687" s="232"/>
      <c r="N687" s="232"/>
      <c r="O687" s="232"/>
    </row>
    <row r="688" spans="4:15" ht="15.6" customHeight="1" x14ac:dyDescent="0.2">
      <c r="D688" s="256"/>
      <c r="E688" s="256"/>
      <c r="F688" s="256"/>
      <c r="G688" s="256"/>
      <c r="H688" s="256"/>
      <c r="I688" s="256"/>
      <c r="J688" s="256"/>
      <c r="K688" s="256"/>
      <c r="L688" s="232"/>
      <c r="M688" s="232"/>
      <c r="N688" s="232"/>
      <c r="O688" s="232"/>
    </row>
    <row r="689" spans="4:15" ht="15.6" customHeight="1" x14ac:dyDescent="0.2">
      <c r="D689" s="256"/>
      <c r="E689" s="256"/>
      <c r="F689" s="256"/>
      <c r="G689" s="256"/>
      <c r="H689" s="256"/>
      <c r="I689" s="256"/>
      <c r="J689" s="256"/>
      <c r="K689" s="256"/>
      <c r="L689" s="232"/>
      <c r="M689" s="232"/>
      <c r="N689" s="232"/>
      <c r="O689" s="232"/>
    </row>
    <row r="690" spans="4:15" ht="15.6" customHeight="1" x14ac:dyDescent="0.2">
      <c r="D690" s="256"/>
      <c r="E690" s="256"/>
      <c r="F690" s="256"/>
      <c r="G690" s="256"/>
      <c r="H690" s="256"/>
      <c r="I690" s="256"/>
      <c r="J690" s="256"/>
      <c r="K690" s="256"/>
      <c r="L690" s="232"/>
      <c r="M690" s="232"/>
      <c r="N690" s="232"/>
      <c r="O690" s="232"/>
    </row>
    <row r="691" spans="4:15" ht="15.6" customHeight="1" x14ac:dyDescent="0.2">
      <c r="D691" s="256"/>
      <c r="E691" s="256"/>
      <c r="F691" s="256"/>
      <c r="G691" s="256"/>
      <c r="H691" s="256"/>
      <c r="I691" s="256"/>
      <c r="J691" s="256"/>
      <c r="K691" s="256"/>
      <c r="L691" s="232"/>
      <c r="M691" s="232"/>
      <c r="N691" s="232"/>
      <c r="O691" s="232"/>
    </row>
    <row r="692" spans="4:15" ht="15.6" customHeight="1" x14ac:dyDescent="0.2">
      <c r="D692" s="256"/>
      <c r="E692" s="256"/>
      <c r="F692" s="256"/>
      <c r="G692" s="256"/>
      <c r="H692" s="256"/>
      <c r="I692" s="256"/>
      <c r="J692" s="256"/>
      <c r="K692" s="256"/>
      <c r="L692" s="232"/>
      <c r="M692" s="232"/>
      <c r="N692" s="232"/>
      <c r="O692" s="232"/>
    </row>
    <row r="693" spans="4:15" ht="15.6" customHeight="1" x14ac:dyDescent="0.2">
      <c r="D693" s="256"/>
      <c r="E693" s="256"/>
      <c r="F693" s="256"/>
      <c r="G693" s="256"/>
      <c r="H693" s="256"/>
      <c r="I693" s="256"/>
      <c r="J693" s="256"/>
      <c r="K693" s="256"/>
      <c r="L693" s="232"/>
      <c r="M693" s="232"/>
      <c r="N693" s="232"/>
      <c r="O693" s="232"/>
    </row>
    <row r="694" spans="4:15" ht="15.6" customHeight="1" x14ac:dyDescent="0.2">
      <c r="D694" s="256"/>
      <c r="E694" s="256"/>
      <c r="F694" s="256"/>
      <c r="G694" s="256"/>
      <c r="H694" s="256"/>
      <c r="I694" s="256"/>
      <c r="J694" s="256"/>
      <c r="K694" s="256"/>
      <c r="L694" s="232"/>
      <c r="M694" s="232"/>
      <c r="N694" s="232"/>
      <c r="O694" s="232"/>
    </row>
    <row r="695" spans="4:15" ht="15.6" customHeight="1" x14ac:dyDescent="0.2">
      <c r="D695" s="256"/>
      <c r="E695" s="256"/>
      <c r="F695" s="256"/>
      <c r="G695" s="256"/>
      <c r="H695" s="256"/>
      <c r="I695" s="256"/>
      <c r="J695" s="256"/>
      <c r="K695" s="256"/>
      <c r="L695" s="232"/>
      <c r="M695" s="232"/>
      <c r="N695" s="232"/>
      <c r="O695" s="232"/>
    </row>
    <row r="696" spans="4:15" ht="15.6" customHeight="1" x14ac:dyDescent="0.2">
      <c r="D696" s="256"/>
      <c r="E696" s="256"/>
      <c r="F696" s="256"/>
      <c r="G696" s="256"/>
      <c r="H696" s="256"/>
      <c r="I696" s="256"/>
      <c r="J696" s="256"/>
      <c r="K696" s="256"/>
      <c r="L696" s="232"/>
      <c r="M696" s="232"/>
      <c r="N696" s="232"/>
      <c r="O696" s="232"/>
    </row>
    <row r="697" spans="4:15" ht="15.6" customHeight="1" x14ac:dyDescent="0.2">
      <c r="D697" s="256"/>
      <c r="E697" s="256"/>
      <c r="F697" s="256"/>
      <c r="G697" s="256"/>
      <c r="H697" s="256"/>
      <c r="I697" s="256"/>
      <c r="J697" s="256"/>
      <c r="K697" s="256"/>
      <c r="L697" s="232"/>
      <c r="M697" s="232"/>
      <c r="N697" s="232"/>
      <c r="O697" s="232"/>
    </row>
    <row r="698" spans="4:15" ht="15.6" customHeight="1" x14ac:dyDescent="0.2">
      <c r="D698" s="256"/>
      <c r="E698" s="256"/>
      <c r="F698" s="256"/>
      <c r="G698" s="256"/>
      <c r="H698" s="256"/>
      <c r="I698" s="256"/>
      <c r="J698" s="256"/>
      <c r="K698" s="256"/>
      <c r="L698" s="232"/>
      <c r="M698" s="232"/>
      <c r="N698" s="232"/>
      <c r="O698" s="232"/>
    </row>
    <row r="699" spans="4:15" ht="15.6" customHeight="1" x14ac:dyDescent="0.2">
      <c r="D699" s="256"/>
      <c r="E699" s="256"/>
      <c r="F699" s="256"/>
      <c r="G699" s="256"/>
      <c r="H699" s="256"/>
      <c r="I699" s="256"/>
      <c r="J699" s="256"/>
      <c r="K699" s="256"/>
      <c r="L699" s="232"/>
      <c r="M699" s="232"/>
      <c r="N699" s="232"/>
      <c r="O699" s="232"/>
    </row>
    <row r="700" spans="4:15" ht="15.6" customHeight="1" x14ac:dyDescent="0.2">
      <c r="D700" s="256"/>
      <c r="E700" s="256"/>
      <c r="F700" s="256"/>
      <c r="G700" s="256"/>
      <c r="H700" s="256"/>
      <c r="I700" s="256"/>
      <c r="J700" s="256"/>
      <c r="K700" s="256"/>
      <c r="L700" s="232"/>
      <c r="M700" s="232"/>
      <c r="N700" s="232"/>
      <c r="O700" s="232"/>
    </row>
    <row r="701" spans="4:15" ht="15.6" customHeight="1" x14ac:dyDescent="0.2">
      <c r="D701" s="256"/>
      <c r="E701" s="256"/>
      <c r="F701" s="256"/>
      <c r="G701" s="256"/>
      <c r="H701" s="256"/>
      <c r="I701" s="256"/>
      <c r="J701" s="256"/>
      <c r="K701" s="256"/>
      <c r="L701" s="232"/>
      <c r="M701" s="232"/>
      <c r="N701" s="232"/>
      <c r="O701" s="232"/>
    </row>
    <row r="702" spans="4:15" ht="15.6" customHeight="1" x14ac:dyDescent="0.2">
      <c r="D702" s="256"/>
      <c r="E702" s="256"/>
      <c r="F702" s="256"/>
      <c r="G702" s="256"/>
      <c r="H702" s="256"/>
      <c r="I702" s="256"/>
      <c r="J702" s="256"/>
      <c r="K702" s="256"/>
      <c r="L702" s="232"/>
      <c r="M702" s="232"/>
      <c r="N702" s="232"/>
      <c r="O702" s="232"/>
    </row>
    <row r="703" spans="4:15" ht="15.6" customHeight="1" x14ac:dyDescent="0.2">
      <c r="D703" s="256"/>
      <c r="E703" s="256"/>
      <c r="F703" s="256"/>
      <c r="G703" s="256"/>
      <c r="H703" s="256"/>
      <c r="I703" s="256"/>
      <c r="J703" s="256"/>
      <c r="K703" s="256"/>
      <c r="L703" s="232"/>
      <c r="M703" s="232"/>
      <c r="N703" s="232"/>
      <c r="O703" s="232"/>
    </row>
    <row r="704" spans="4:15" ht="15.6" customHeight="1" x14ac:dyDescent="0.2">
      <c r="D704" s="256"/>
      <c r="E704" s="256"/>
      <c r="F704" s="256"/>
      <c r="G704" s="256"/>
      <c r="H704" s="256"/>
      <c r="I704" s="256"/>
      <c r="J704" s="256"/>
      <c r="K704" s="256"/>
      <c r="L704" s="232"/>
      <c r="M704" s="232"/>
      <c r="N704" s="232"/>
      <c r="O704" s="232"/>
    </row>
    <row r="705" spans="4:15" ht="15.6" customHeight="1" x14ac:dyDescent="0.2">
      <c r="D705" s="256"/>
      <c r="E705" s="256"/>
      <c r="F705" s="256"/>
      <c r="G705" s="256"/>
      <c r="H705" s="256"/>
      <c r="I705" s="256"/>
      <c r="J705" s="256"/>
      <c r="K705" s="256"/>
      <c r="L705" s="232"/>
      <c r="M705" s="232"/>
      <c r="N705" s="232"/>
      <c r="O705" s="232"/>
    </row>
    <row r="706" spans="4:15" ht="15.6" customHeight="1" x14ac:dyDescent="0.2">
      <c r="D706" s="256"/>
      <c r="E706" s="256"/>
      <c r="F706" s="256"/>
      <c r="G706" s="256"/>
      <c r="H706" s="256"/>
      <c r="I706" s="256"/>
      <c r="J706" s="256"/>
      <c r="K706" s="256"/>
      <c r="L706" s="232"/>
      <c r="M706" s="232"/>
      <c r="N706" s="232"/>
      <c r="O706" s="232"/>
    </row>
    <row r="707" spans="4:15" ht="15.6" customHeight="1" x14ac:dyDescent="0.2">
      <c r="D707" s="256"/>
      <c r="E707" s="256"/>
      <c r="F707" s="256"/>
      <c r="G707" s="256"/>
      <c r="H707" s="256"/>
      <c r="I707" s="256"/>
      <c r="J707" s="256"/>
      <c r="K707" s="256"/>
      <c r="L707" s="232"/>
      <c r="M707" s="232"/>
      <c r="N707" s="232"/>
      <c r="O707" s="232"/>
    </row>
    <row r="708" spans="4:15" ht="15.6" customHeight="1" x14ac:dyDescent="0.2">
      <c r="D708" s="256"/>
      <c r="E708" s="256"/>
      <c r="F708" s="256"/>
      <c r="G708" s="256"/>
      <c r="H708" s="256"/>
      <c r="I708" s="256"/>
      <c r="J708" s="256"/>
      <c r="K708" s="256"/>
      <c r="L708" s="232"/>
      <c r="M708" s="232"/>
      <c r="N708" s="232"/>
      <c r="O708" s="232"/>
    </row>
    <row r="709" spans="4:15" ht="15.6" customHeight="1" x14ac:dyDescent="0.2">
      <c r="D709" s="256"/>
      <c r="E709" s="256"/>
      <c r="F709" s="256"/>
      <c r="G709" s="256"/>
      <c r="H709" s="256"/>
      <c r="I709" s="256"/>
      <c r="J709" s="256"/>
      <c r="K709" s="256"/>
      <c r="L709" s="232"/>
      <c r="M709" s="232"/>
      <c r="N709" s="232"/>
      <c r="O709" s="232"/>
    </row>
    <row r="710" spans="4:15" ht="15.6" customHeight="1" x14ac:dyDescent="0.2">
      <c r="D710" s="256"/>
      <c r="E710" s="256"/>
      <c r="F710" s="256"/>
      <c r="G710" s="256"/>
      <c r="H710" s="256"/>
      <c r="I710" s="256"/>
      <c r="J710" s="256"/>
      <c r="K710" s="256"/>
      <c r="L710" s="232"/>
      <c r="M710" s="232"/>
      <c r="N710" s="232"/>
      <c r="O710" s="232"/>
    </row>
    <row r="711" spans="4:15" ht="15.6" customHeight="1" x14ac:dyDescent="0.2">
      <c r="D711" s="256"/>
      <c r="E711" s="256"/>
      <c r="F711" s="256"/>
      <c r="G711" s="256"/>
      <c r="H711" s="256"/>
      <c r="I711" s="256"/>
      <c r="J711" s="256"/>
      <c r="K711" s="256"/>
      <c r="L711" s="232"/>
      <c r="M711" s="232"/>
      <c r="N711" s="232"/>
      <c r="O711" s="232"/>
    </row>
    <row r="712" spans="4:15" ht="15.6" customHeight="1" x14ac:dyDescent="0.2">
      <c r="D712" s="256"/>
      <c r="E712" s="256"/>
      <c r="F712" s="256"/>
      <c r="G712" s="256"/>
      <c r="H712" s="256"/>
      <c r="I712" s="256"/>
      <c r="J712" s="256"/>
      <c r="K712" s="256"/>
      <c r="L712" s="232"/>
      <c r="M712" s="232"/>
      <c r="N712" s="232"/>
      <c r="O712" s="232"/>
    </row>
    <row r="713" spans="4:15" ht="15.6" customHeight="1" x14ac:dyDescent="0.2">
      <c r="D713" s="256"/>
      <c r="E713" s="256"/>
      <c r="F713" s="256"/>
      <c r="G713" s="256"/>
      <c r="H713" s="256"/>
      <c r="I713" s="256"/>
      <c r="J713" s="256"/>
      <c r="K713" s="256"/>
      <c r="L713" s="232"/>
      <c r="M713" s="232"/>
      <c r="N713" s="232"/>
      <c r="O713" s="232"/>
    </row>
    <row r="714" spans="4:15" ht="15.6" customHeight="1" x14ac:dyDescent="0.2">
      <c r="D714" s="256"/>
      <c r="E714" s="256"/>
      <c r="F714" s="256"/>
      <c r="G714" s="256"/>
      <c r="H714" s="256"/>
      <c r="I714" s="256"/>
      <c r="J714" s="256"/>
      <c r="K714" s="256"/>
      <c r="L714" s="232"/>
      <c r="M714" s="232"/>
      <c r="N714" s="232"/>
      <c r="O714" s="232"/>
    </row>
    <row r="715" spans="4:15" ht="15.6" customHeight="1" x14ac:dyDescent="0.2">
      <c r="D715" s="256"/>
      <c r="E715" s="256"/>
      <c r="F715" s="256"/>
      <c r="G715" s="256"/>
      <c r="H715" s="256"/>
      <c r="I715" s="256"/>
      <c r="J715" s="256"/>
      <c r="K715" s="256"/>
      <c r="L715" s="232"/>
      <c r="M715" s="232"/>
      <c r="N715" s="232"/>
      <c r="O715" s="232"/>
    </row>
    <row r="716" spans="4:15" ht="15.6" customHeight="1" x14ac:dyDescent="0.2">
      <c r="D716" s="256"/>
      <c r="E716" s="256"/>
      <c r="F716" s="256"/>
      <c r="G716" s="256"/>
      <c r="H716" s="256"/>
      <c r="I716" s="256"/>
      <c r="J716" s="256"/>
      <c r="K716" s="256"/>
      <c r="L716" s="232"/>
      <c r="M716" s="232"/>
      <c r="N716" s="232"/>
      <c r="O716" s="232"/>
    </row>
    <row r="717" spans="4:15" ht="15.6" customHeight="1" x14ac:dyDescent="0.2">
      <c r="D717" s="256"/>
      <c r="E717" s="256"/>
      <c r="F717" s="256"/>
      <c r="G717" s="256"/>
      <c r="H717" s="256"/>
      <c r="I717" s="256"/>
      <c r="J717" s="256"/>
      <c r="K717" s="256"/>
      <c r="L717" s="232"/>
      <c r="M717" s="232"/>
      <c r="N717" s="232"/>
      <c r="O717" s="232"/>
    </row>
    <row r="718" spans="4:15" ht="15.6" customHeight="1" x14ac:dyDescent="0.2">
      <c r="D718" s="256"/>
      <c r="E718" s="256"/>
      <c r="F718" s="256"/>
      <c r="G718" s="256"/>
      <c r="H718" s="256"/>
      <c r="I718" s="256"/>
      <c r="J718" s="256"/>
      <c r="K718" s="256"/>
      <c r="L718" s="232"/>
      <c r="M718" s="232"/>
      <c r="N718" s="232"/>
      <c r="O718" s="232"/>
    </row>
    <row r="719" spans="4:15" ht="15.6" customHeight="1" x14ac:dyDescent="0.2">
      <c r="D719" s="256"/>
      <c r="E719" s="256"/>
      <c r="F719" s="256"/>
      <c r="G719" s="256"/>
      <c r="H719" s="256"/>
      <c r="I719" s="256"/>
      <c r="J719" s="256"/>
      <c r="K719" s="256"/>
      <c r="L719" s="232"/>
      <c r="M719" s="232"/>
      <c r="N719" s="232"/>
      <c r="O719" s="232"/>
    </row>
    <row r="720" spans="4:15" ht="15.6" customHeight="1" x14ac:dyDescent="0.2">
      <c r="D720" s="256"/>
      <c r="E720" s="256"/>
      <c r="F720" s="256"/>
      <c r="G720" s="256"/>
      <c r="H720" s="256"/>
      <c r="I720" s="256"/>
      <c r="J720" s="256"/>
      <c r="K720" s="256"/>
      <c r="L720" s="232"/>
      <c r="M720" s="232"/>
      <c r="N720" s="232"/>
      <c r="O720" s="232"/>
    </row>
    <row r="721" spans="4:15" ht="15.6" customHeight="1" x14ac:dyDescent="0.2">
      <c r="D721" s="256"/>
      <c r="E721" s="256"/>
      <c r="F721" s="256"/>
      <c r="G721" s="256"/>
      <c r="H721" s="256"/>
      <c r="I721" s="256"/>
      <c r="J721" s="256"/>
      <c r="K721" s="256"/>
      <c r="L721" s="232"/>
      <c r="M721" s="232"/>
      <c r="N721" s="232"/>
      <c r="O721" s="232"/>
    </row>
    <row r="722" spans="4:15" ht="15.6" customHeight="1" x14ac:dyDescent="0.2">
      <c r="D722" s="256"/>
      <c r="E722" s="256"/>
      <c r="F722" s="256"/>
      <c r="G722" s="256"/>
      <c r="H722" s="256"/>
      <c r="I722" s="256"/>
      <c r="J722" s="256"/>
      <c r="K722" s="256"/>
      <c r="L722" s="232"/>
      <c r="M722" s="232"/>
      <c r="N722" s="232"/>
      <c r="O722" s="232"/>
    </row>
    <row r="723" spans="4:15" ht="15.6" customHeight="1" x14ac:dyDescent="0.2">
      <c r="D723" s="256"/>
      <c r="E723" s="256"/>
      <c r="F723" s="256"/>
      <c r="G723" s="256"/>
      <c r="H723" s="256"/>
      <c r="I723" s="256"/>
      <c r="J723" s="256"/>
      <c r="K723" s="256"/>
      <c r="L723" s="232"/>
      <c r="M723" s="232"/>
      <c r="N723" s="232"/>
      <c r="O723" s="232"/>
    </row>
    <row r="724" spans="4:15" ht="15.6" customHeight="1" x14ac:dyDescent="0.2">
      <c r="D724" s="256"/>
      <c r="E724" s="256"/>
      <c r="F724" s="256"/>
      <c r="G724" s="256"/>
      <c r="H724" s="256"/>
      <c r="I724" s="256"/>
      <c r="J724" s="256"/>
      <c r="K724" s="256"/>
      <c r="L724" s="232"/>
      <c r="M724" s="232"/>
      <c r="N724" s="232"/>
      <c r="O724" s="232"/>
    </row>
    <row r="725" spans="4:15" ht="15.6" customHeight="1" x14ac:dyDescent="0.2">
      <c r="D725" s="256"/>
      <c r="E725" s="256"/>
      <c r="F725" s="256"/>
      <c r="G725" s="256"/>
      <c r="H725" s="256"/>
      <c r="I725" s="256"/>
      <c r="J725" s="256"/>
      <c r="K725" s="256"/>
      <c r="L725" s="232"/>
      <c r="M725" s="232"/>
      <c r="N725" s="232"/>
      <c r="O725" s="232"/>
    </row>
    <row r="726" spans="4:15" ht="15.6" customHeight="1" x14ac:dyDescent="0.2">
      <c r="D726" s="256"/>
      <c r="E726" s="256"/>
      <c r="F726" s="256"/>
      <c r="G726" s="256"/>
      <c r="H726" s="256"/>
      <c r="I726" s="256"/>
      <c r="J726" s="256"/>
      <c r="K726" s="256"/>
      <c r="L726" s="232"/>
      <c r="M726" s="232"/>
      <c r="N726" s="232"/>
      <c r="O726" s="232"/>
    </row>
    <row r="727" spans="4:15" ht="15.6" customHeight="1" x14ac:dyDescent="0.2">
      <c r="D727" s="256"/>
      <c r="E727" s="256"/>
      <c r="F727" s="256"/>
      <c r="G727" s="256"/>
      <c r="H727" s="256"/>
      <c r="I727" s="256"/>
      <c r="J727" s="256"/>
      <c r="K727" s="256"/>
      <c r="L727" s="232"/>
      <c r="M727" s="232"/>
      <c r="N727" s="232"/>
      <c r="O727" s="232"/>
    </row>
    <row r="728" spans="4:15" ht="15.6" customHeight="1" x14ac:dyDescent="0.2">
      <c r="D728" s="256"/>
      <c r="E728" s="256"/>
      <c r="F728" s="256"/>
      <c r="G728" s="256"/>
      <c r="H728" s="256"/>
      <c r="I728" s="256"/>
      <c r="J728" s="256"/>
      <c r="K728" s="256"/>
      <c r="L728" s="232"/>
      <c r="M728" s="232"/>
      <c r="N728" s="232"/>
      <c r="O728" s="232"/>
    </row>
    <row r="729" spans="4:15" ht="15.6" customHeight="1" x14ac:dyDescent="0.2">
      <c r="D729" s="256"/>
      <c r="E729" s="256"/>
      <c r="F729" s="256"/>
      <c r="G729" s="256"/>
      <c r="H729" s="256"/>
      <c r="I729" s="256"/>
      <c r="J729" s="256"/>
      <c r="K729" s="256"/>
      <c r="L729" s="232"/>
      <c r="M729" s="232"/>
      <c r="N729" s="232"/>
      <c r="O729" s="232"/>
    </row>
    <row r="730" spans="4:15" ht="15.6" customHeight="1" x14ac:dyDescent="0.2">
      <c r="D730" s="256"/>
      <c r="E730" s="256"/>
      <c r="F730" s="256"/>
      <c r="G730" s="256"/>
      <c r="H730" s="256"/>
      <c r="I730" s="256"/>
      <c r="J730" s="256"/>
      <c r="K730" s="256"/>
      <c r="L730" s="232"/>
      <c r="M730" s="232"/>
      <c r="N730" s="232"/>
      <c r="O730" s="232"/>
    </row>
    <row r="731" spans="4:15" ht="15.6" customHeight="1" x14ac:dyDescent="0.2">
      <c r="D731" s="256"/>
      <c r="E731" s="256"/>
      <c r="F731" s="256"/>
      <c r="G731" s="256"/>
      <c r="H731" s="256"/>
      <c r="I731" s="256"/>
      <c r="J731" s="256"/>
      <c r="K731" s="256"/>
      <c r="L731" s="232"/>
      <c r="M731" s="232"/>
      <c r="N731" s="232"/>
      <c r="O731" s="232"/>
    </row>
    <row r="732" spans="4:15" ht="15.6" customHeight="1" x14ac:dyDescent="0.2">
      <c r="D732" s="256"/>
      <c r="E732" s="256"/>
      <c r="F732" s="256"/>
      <c r="G732" s="256"/>
      <c r="H732" s="256"/>
      <c r="I732" s="256"/>
      <c r="J732" s="256"/>
      <c r="K732" s="256"/>
      <c r="L732" s="232"/>
      <c r="M732" s="232"/>
      <c r="N732" s="232"/>
      <c r="O732" s="232"/>
    </row>
    <row r="733" spans="4:15" ht="15.6" customHeight="1" x14ac:dyDescent="0.2">
      <c r="D733" s="256"/>
      <c r="E733" s="256"/>
      <c r="F733" s="256"/>
      <c r="G733" s="256"/>
      <c r="H733" s="256"/>
      <c r="I733" s="256"/>
      <c r="J733" s="256"/>
      <c r="K733" s="256"/>
      <c r="L733" s="232"/>
      <c r="M733" s="232"/>
      <c r="N733" s="232"/>
      <c r="O733" s="232"/>
    </row>
    <row r="734" spans="4:15" ht="15.6" customHeight="1" x14ac:dyDescent="0.2">
      <c r="D734" s="256"/>
      <c r="E734" s="256"/>
      <c r="F734" s="256"/>
      <c r="G734" s="256"/>
      <c r="H734" s="256"/>
      <c r="I734" s="256"/>
      <c r="J734" s="256"/>
      <c r="K734" s="256"/>
      <c r="L734" s="232"/>
      <c r="M734" s="232"/>
      <c r="N734" s="232"/>
      <c r="O734" s="232"/>
    </row>
    <row r="735" spans="4:15" ht="15.6" customHeight="1" x14ac:dyDescent="0.2">
      <c r="D735" s="256"/>
      <c r="E735" s="256"/>
      <c r="F735" s="256"/>
      <c r="G735" s="256"/>
      <c r="H735" s="256"/>
      <c r="I735" s="256"/>
      <c r="J735" s="256"/>
      <c r="K735" s="256"/>
      <c r="L735" s="232"/>
      <c r="M735" s="232"/>
      <c r="N735" s="232"/>
      <c r="O735" s="232"/>
    </row>
    <row r="736" spans="4:15" ht="15.6" customHeight="1" x14ac:dyDescent="0.2">
      <c r="D736" s="256"/>
      <c r="E736" s="256"/>
      <c r="F736" s="256"/>
      <c r="G736" s="256"/>
      <c r="H736" s="256"/>
      <c r="I736" s="256"/>
      <c r="J736" s="256"/>
      <c r="K736" s="256"/>
      <c r="L736" s="232"/>
      <c r="M736" s="232"/>
      <c r="N736" s="232"/>
      <c r="O736" s="232"/>
    </row>
    <row r="737" spans="4:15" ht="15.6" customHeight="1" x14ac:dyDescent="0.2">
      <c r="D737" s="256"/>
      <c r="E737" s="256"/>
      <c r="F737" s="256"/>
      <c r="G737" s="256"/>
      <c r="H737" s="256"/>
      <c r="I737" s="256"/>
      <c r="J737" s="256"/>
      <c r="K737" s="256"/>
      <c r="L737" s="232"/>
      <c r="M737" s="232"/>
      <c r="N737" s="232"/>
      <c r="O737" s="232"/>
    </row>
    <row r="738" spans="4:15" ht="15.6" customHeight="1" x14ac:dyDescent="0.2">
      <c r="D738" s="256"/>
      <c r="E738" s="256"/>
      <c r="F738" s="256"/>
      <c r="G738" s="256"/>
      <c r="H738" s="256"/>
      <c r="I738" s="256"/>
      <c r="J738" s="256"/>
      <c r="K738" s="256"/>
      <c r="L738" s="232"/>
      <c r="M738" s="232"/>
      <c r="N738" s="232"/>
      <c r="O738" s="232"/>
    </row>
    <row r="739" spans="4:15" ht="15.6" customHeight="1" x14ac:dyDescent="0.2">
      <c r="D739" s="256"/>
      <c r="E739" s="256"/>
      <c r="F739" s="256"/>
      <c r="G739" s="256"/>
      <c r="H739" s="256"/>
      <c r="I739" s="256"/>
      <c r="J739" s="256"/>
      <c r="K739" s="256"/>
      <c r="L739" s="232"/>
      <c r="M739" s="232"/>
      <c r="N739" s="232"/>
      <c r="O739" s="232"/>
    </row>
    <row r="740" spans="4:15" ht="15.6" customHeight="1" x14ac:dyDescent="0.2">
      <c r="D740" s="256"/>
      <c r="E740" s="256"/>
      <c r="F740" s="256"/>
      <c r="G740" s="256"/>
      <c r="H740" s="256"/>
      <c r="I740" s="256"/>
      <c r="J740" s="256"/>
      <c r="K740" s="256"/>
      <c r="L740" s="232"/>
      <c r="M740" s="232"/>
      <c r="N740" s="232"/>
      <c r="O740" s="232"/>
    </row>
    <row r="741" spans="4:15" ht="15.6" customHeight="1" x14ac:dyDescent="0.2">
      <c r="D741" s="256"/>
      <c r="E741" s="256"/>
      <c r="F741" s="256"/>
      <c r="G741" s="256"/>
      <c r="H741" s="256"/>
      <c r="I741" s="256"/>
      <c r="J741" s="256"/>
      <c r="K741" s="256"/>
      <c r="L741" s="232"/>
      <c r="M741" s="232"/>
      <c r="N741" s="232"/>
      <c r="O741" s="232"/>
    </row>
    <row r="742" spans="4:15" ht="15.6" customHeight="1" x14ac:dyDescent="0.2">
      <c r="D742" s="256"/>
      <c r="E742" s="256"/>
      <c r="F742" s="256"/>
      <c r="G742" s="256"/>
      <c r="H742" s="256"/>
      <c r="I742" s="256"/>
      <c r="J742" s="256"/>
      <c r="K742" s="256"/>
      <c r="L742" s="232"/>
      <c r="M742" s="232"/>
      <c r="N742" s="232"/>
      <c r="O742" s="232"/>
    </row>
    <row r="743" spans="4:15" ht="15.6" customHeight="1" x14ac:dyDescent="0.2">
      <c r="D743" s="256"/>
      <c r="E743" s="256"/>
      <c r="F743" s="256"/>
      <c r="G743" s="256"/>
      <c r="H743" s="256"/>
      <c r="I743" s="256"/>
      <c r="J743" s="256"/>
      <c r="K743" s="256"/>
      <c r="L743" s="232"/>
      <c r="M743" s="232"/>
      <c r="N743" s="232"/>
      <c r="O743" s="232"/>
    </row>
    <row r="744" spans="4:15" ht="15.6" customHeight="1" x14ac:dyDescent="0.2">
      <c r="D744" s="256"/>
      <c r="E744" s="256"/>
      <c r="F744" s="256"/>
      <c r="G744" s="256"/>
      <c r="H744" s="256"/>
      <c r="I744" s="256"/>
      <c r="J744" s="256"/>
      <c r="K744" s="256"/>
      <c r="L744" s="232"/>
      <c r="M744" s="232"/>
      <c r="N744" s="232"/>
      <c r="O744" s="232"/>
    </row>
    <row r="745" spans="4:15" ht="15.6" customHeight="1" x14ac:dyDescent="0.2">
      <c r="D745" s="256"/>
      <c r="E745" s="256"/>
      <c r="F745" s="256"/>
      <c r="G745" s="256"/>
      <c r="H745" s="256"/>
      <c r="I745" s="256"/>
      <c r="J745" s="256"/>
      <c r="K745" s="256"/>
      <c r="L745" s="232"/>
      <c r="M745" s="232"/>
      <c r="N745" s="232"/>
      <c r="O745" s="232"/>
    </row>
    <row r="746" spans="4:15" ht="15.6" customHeight="1" x14ac:dyDescent="0.2">
      <c r="D746" s="256"/>
      <c r="E746" s="256"/>
      <c r="F746" s="256"/>
      <c r="G746" s="256"/>
      <c r="H746" s="256"/>
      <c r="I746" s="256"/>
      <c r="J746" s="256"/>
      <c r="K746" s="256"/>
      <c r="L746" s="232"/>
      <c r="M746" s="232"/>
      <c r="N746" s="232"/>
      <c r="O746" s="232"/>
    </row>
    <row r="747" spans="4:15" ht="15.6" customHeight="1" x14ac:dyDescent="0.2">
      <c r="D747" s="256"/>
      <c r="E747" s="256"/>
      <c r="F747" s="256"/>
      <c r="G747" s="256"/>
      <c r="H747" s="256"/>
      <c r="I747" s="256"/>
      <c r="J747" s="256"/>
      <c r="K747" s="256"/>
      <c r="L747" s="232"/>
      <c r="M747" s="232"/>
      <c r="N747" s="232"/>
      <c r="O747" s="232"/>
    </row>
    <row r="748" spans="4:15" ht="15.6" customHeight="1" x14ac:dyDescent="0.2">
      <c r="D748" s="256"/>
      <c r="E748" s="256"/>
      <c r="F748" s="256"/>
      <c r="G748" s="256"/>
      <c r="H748" s="256"/>
      <c r="I748" s="256"/>
      <c r="J748" s="256"/>
      <c r="K748" s="256"/>
      <c r="L748" s="232"/>
      <c r="M748" s="232"/>
      <c r="N748" s="232"/>
      <c r="O748" s="232"/>
    </row>
    <row r="749" spans="4:15" ht="15.6" customHeight="1" x14ac:dyDescent="0.2">
      <c r="D749" s="256"/>
      <c r="E749" s="256"/>
      <c r="F749" s="256"/>
      <c r="G749" s="256"/>
      <c r="H749" s="256"/>
      <c r="I749" s="256"/>
      <c r="J749" s="256"/>
      <c r="K749" s="256"/>
      <c r="L749" s="232"/>
      <c r="M749" s="232"/>
      <c r="N749" s="232"/>
      <c r="O749" s="232"/>
    </row>
    <row r="750" spans="4:15" ht="15.6" customHeight="1" x14ac:dyDescent="0.2">
      <c r="D750" s="256"/>
      <c r="E750" s="256"/>
      <c r="F750" s="256"/>
      <c r="G750" s="256"/>
      <c r="H750" s="256"/>
      <c r="I750" s="256"/>
      <c r="J750" s="256"/>
      <c r="K750" s="256"/>
      <c r="L750" s="232"/>
      <c r="M750" s="232"/>
      <c r="N750" s="232"/>
      <c r="O750" s="232"/>
    </row>
    <row r="751" spans="4:15" ht="15.6" customHeight="1" x14ac:dyDescent="0.2">
      <c r="D751" s="256"/>
      <c r="E751" s="256"/>
      <c r="F751" s="256"/>
      <c r="G751" s="256"/>
      <c r="H751" s="256"/>
      <c r="I751" s="256"/>
      <c r="J751" s="256"/>
      <c r="K751" s="256"/>
      <c r="L751" s="232"/>
      <c r="M751" s="232"/>
      <c r="N751" s="232"/>
      <c r="O751" s="232"/>
    </row>
    <row r="752" spans="4:15" ht="15.6" customHeight="1" x14ac:dyDescent="0.2">
      <c r="D752" s="256"/>
      <c r="E752" s="256"/>
      <c r="F752" s="256"/>
      <c r="G752" s="256"/>
      <c r="H752" s="256"/>
      <c r="I752" s="256"/>
      <c r="J752" s="256"/>
      <c r="K752" s="256"/>
      <c r="L752" s="232"/>
      <c r="M752" s="232"/>
      <c r="N752" s="232"/>
      <c r="O752" s="232"/>
    </row>
    <row r="753" spans="4:15" ht="15.6" customHeight="1" x14ac:dyDescent="0.2">
      <c r="D753" s="256"/>
      <c r="E753" s="256"/>
      <c r="F753" s="256"/>
      <c r="G753" s="256"/>
      <c r="H753" s="256"/>
      <c r="I753" s="256"/>
      <c r="J753" s="256"/>
      <c r="K753" s="256"/>
      <c r="L753" s="232"/>
      <c r="M753" s="232"/>
      <c r="N753" s="232"/>
      <c r="O753" s="232"/>
    </row>
    <row r="754" spans="4:15" ht="15.6" customHeight="1" x14ac:dyDescent="0.2">
      <c r="D754" s="256"/>
      <c r="E754" s="256"/>
      <c r="F754" s="256"/>
      <c r="G754" s="256"/>
      <c r="H754" s="256"/>
      <c r="I754" s="256"/>
      <c r="J754" s="256"/>
      <c r="K754" s="256"/>
      <c r="L754" s="232"/>
      <c r="M754" s="232"/>
      <c r="N754" s="232"/>
      <c r="O754" s="232"/>
    </row>
    <row r="755" spans="4:15" ht="15.6" customHeight="1" x14ac:dyDescent="0.2">
      <c r="D755" s="256"/>
      <c r="E755" s="256"/>
      <c r="F755" s="256"/>
      <c r="G755" s="256"/>
      <c r="H755" s="256"/>
      <c r="I755" s="256"/>
      <c r="J755" s="256"/>
      <c r="K755" s="256"/>
      <c r="L755" s="232"/>
      <c r="M755" s="232"/>
      <c r="N755" s="232"/>
      <c r="O755" s="232"/>
    </row>
    <row r="756" spans="4:15" ht="15.6" customHeight="1" x14ac:dyDescent="0.2">
      <c r="D756" s="256"/>
      <c r="E756" s="256"/>
      <c r="F756" s="256"/>
      <c r="G756" s="256"/>
      <c r="H756" s="256"/>
      <c r="I756" s="256"/>
      <c r="J756" s="256"/>
      <c r="K756" s="256"/>
      <c r="L756" s="232"/>
      <c r="M756" s="232"/>
      <c r="N756" s="232"/>
      <c r="O756" s="232"/>
    </row>
    <row r="757" spans="4:15" ht="15.6" customHeight="1" x14ac:dyDescent="0.2">
      <c r="D757" s="256"/>
      <c r="E757" s="256"/>
      <c r="F757" s="256"/>
      <c r="G757" s="256"/>
      <c r="H757" s="256"/>
      <c r="I757" s="256"/>
      <c r="J757" s="256"/>
      <c r="K757" s="256"/>
      <c r="L757" s="232"/>
      <c r="M757" s="232"/>
      <c r="N757" s="232"/>
      <c r="O757" s="232"/>
    </row>
    <row r="758" spans="4:15" ht="15.6" customHeight="1" x14ac:dyDescent="0.2">
      <c r="D758" s="256"/>
      <c r="E758" s="256"/>
      <c r="F758" s="256"/>
      <c r="G758" s="256"/>
      <c r="H758" s="256"/>
      <c r="I758" s="256"/>
      <c r="J758" s="256"/>
      <c r="K758" s="256"/>
      <c r="L758" s="232"/>
      <c r="M758" s="232"/>
      <c r="N758" s="232"/>
      <c r="O758" s="232"/>
    </row>
    <row r="759" spans="4:15" ht="15.6" customHeight="1" x14ac:dyDescent="0.2">
      <c r="D759" s="256"/>
      <c r="E759" s="256"/>
      <c r="F759" s="256"/>
      <c r="G759" s="256"/>
      <c r="H759" s="256"/>
      <c r="I759" s="256"/>
      <c r="J759" s="256"/>
      <c r="K759" s="256"/>
      <c r="L759" s="232"/>
      <c r="M759" s="232"/>
      <c r="N759" s="232"/>
      <c r="O759" s="232"/>
    </row>
    <row r="760" spans="4:15" ht="15.6" customHeight="1" x14ac:dyDescent="0.2">
      <c r="D760" s="256"/>
      <c r="E760" s="256"/>
      <c r="F760" s="256"/>
      <c r="G760" s="256"/>
      <c r="H760" s="256"/>
      <c r="I760" s="256"/>
      <c r="J760" s="256"/>
      <c r="K760" s="256"/>
      <c r="L760" s="232"/>
      <c r="M760" s="232"/>
      <c r="N760" s="232"/>
      <c r="O760" s="232"/>
    </row>
    <row r="761" spans="4:15" ht="15.6" customHeight="1" x14ac:dyDescent="0.2">
      <c r="D761" s="256"/>
      <c r="E761" s="256"/>
      <c r="F761" s="256"/>
      <c r="G761" s="256"/>
      <c r="H761" s="256"/>
      <c r="I761" s="256"/>
      <c r="J761" s="256"/>
      <c r="K761" s="256"/>
      <c r="L761" s="232"/>
      <c r="M761" s="232"/>
      <c r="N761" s="232"/>
      <c r="O761" s="232"/>
    </row>
    <row r="762" spans="4:15" ht="15.6" customHeight="1" x14ac:dyDescent="0.2">
      <c r="D762" s="256"/>
      <c r="E762" s="256"/>
      <c r="F762" s="256"/>
      <c r="G762" s="256"/>
      <c r="H762" s="256"/>
      <c r="I762" s="256"/>
      <c r="J762" s="256"/>
      <c r="K762" s="256"/>
      <c r="L762" s="232"/>
      <c r="M762" s="232"/>
      <c r="N762" s="232"/>
      <c r="O762" s="232"/>
    </row>
    <row r="763" spans="4:15" ht="15.6" customHeight="1" x14ac:dyDescent="0.2">
      <c r="D763" s="256"/>
      <c r="E763" s="256"/>
      <c r="F763" s="256"/>
      <c r="G763" s="256"/>
      <c r="H763" s="256"/>
      <c r="I763" s="256"/>
      <c r="J763" s="256"/>
      <c r="K763" s="256"/>
      <c r="L763" s="232"/>
      <c r="M763" s="232"/>
      <c r="N763" s="232"/>
      <c r="O763" s="232"/>
    </row>
    <row r="764" spans="4:15" ht="15.6" customHeight="1" x14ac:dyDescent="0.2">
      <c r="D764" s="256"/>
      <c r="E764" s="256"/>
      <c r="F764" s="256"/>
      <c r="G764" s="256"/>
      <c r="H764" s="256"/>
      <c r="I764" s="256"/>
      <c r="J764" s="256"/>
      <c r="K764" s="256"/>
      <c r="L764" s="232"/>
      <c r="M764" s="232"/>
      <c r="N764" s="232"/>
      <c r="O764" s="232"/>
    </row>
    <row r="765" spans="4:15" ht="15.6" customHeight="1" x14ac:dyDescent="0.2">
      <c r="D765" s="256"/>
      <c r="E765" s="256"/>
      <c r="F765" s="256"/>
      <c r="G765" s="256"/>
      <c r="H765" s="256"/>
      <c r="I765" s="256"/>
      <c r="J765" s="256"/>
      <c r="K765" s="256"/>
      <c r="L765" s="232"/>
      <c r="M765" s="232"/>
      <c r="N765" s="232"/>
      <c r="O765" s="232"/>
    </row>
    <row r="766" spans="4:15" ht="15.6" customHeight="1" x14ac:dyDescent="0.2">
      <c r="D766" s="256"/>
      <c r="E766" s="256"/>
      <c r="F766" s="256"/>
      <c r="G766" s="256"/>
      <c r="H766" s="256"/>
      <c r="I766" s="256"/>
      <c r="J766" s="256"/>
      <c r="K766" s="256"/>
      <c r="L766" s="232"/>
      <c r="M766" s="232"/>
      <c r="N766" s="232"/>
      <c r="O766" s="232"/>
    </row>
    <row r="767" spans="4:15" ht="15.6" customHeight="1" x14ac:dyDescent="0.2">
      <c r="D767" s="256"/>
      <c r="E767" s="256"/>
      <c r="F767" s="256"/>
      <c r="G767" s="256"/>
      <c r="H767" s="256"/>
      <c r="I767" s="256"/>
      <c r="J767" s="256"/>
      <c r="K767" s="256"/>
      <c r="L767" s="232"/>
      <c r="M767" s="232"/>
      <c r="N767" s="232"/>
      <c r="O767" s="232"/>
    </row>
    <row r="768" spans="4:15" ht="15.6" customHeight="1" x14ac:dyDescent="0.2">
      <c r="D768" s="256"/>
      <c r="E768" s="256"/>
      <c r="F768" s="256"/>
      <c r="G768" s="256"/>
      <c r="H768" s="256"/>
      <c r="I768" s="256"/>
      <c r="J768" s="256"/>
      <c r="K768" s="256"/>
      <c r="L768" s="232"/>
      <c r="M768" s="232"/>
      <c r="N768" s="232"/>
      <c r="O768" s="232"/>
    </row>
    <row r="769" spans="4:15" ht="15.6" customHeight="1" x14ac:dyDescent="0.2">
      <c r="D769" s="256"/>
      <c r="E769" s="256"/>
      <c r="F769" s="256"/>
      <c r="G769" s="256"/>
      <c r="H769" s="256"/>
      <c r="I769" s="256"/>
      <c r="J769" s="256"/>
      <c r="K769" s="256"/>
      <c r="L769" s="232"/>
      <c r="M769" s="232"/>
      <c r="N769" s="232"/>
      <c r="O769" s="232"/>
    </row>
    <row r="770" spans="4:15" ht="15.6" customHeight="1" x14ac:dyDescent="0.2">
      <c r="D770" s="256"/>
      <c r="E770" s="256"/>
      <c r="F770" s="256"/>
      <c r="G770" s="256"/>
      <c r="H770" s="256"/>
      <c r="I770" s="256"/>
      <c r="J770" s="256"/>
      <c r="K770" s="256"/>
      <c r="L770" s="232"/>
      <c r="M770" s="232"/>
      <c r="N770" s="232"/>
      <c r="O770" s="232"/>
    </row>
    <row r="771" spans="4:15" ht="15.6" customHeight="1" x14ac:dyDescent="0.2">
      <c r="D771" s="256"/>
      <c r="E771" s="256"/>
      <c r="F771" s="256"/>
      <c r="G771" s="256"/>
      <c r="H771" s="256"/>
      <c r="I771" s="256"/>
      <c r="J771" s="256"/>
      <c r="K771" s="256"/>
      <c r="L771" s="232"/>
      <c r="M771" s="232"/>
      <c r="N771" s="232"/>
      <c r="O771" s="232"/>
    </row>
    <row r="772" spans="4:15" ht="15.6" customHeight="1" x14ac:dyDescent="0.2">
      <c r="D772" s="256"/>
      <c r="E772" s="256"/>
      <c r="F772" s="256"/>
      <c r="G772" s="256"/>
      <c r="H772" s="256"/>
      <c r="I772" s="256"/>
      <c r="J772" s="256"/>
      <c r="K772" s="256"/>
      <c r="L772" s="232"/>
      <c r="M772" s="232"/>
      <c r="N772" s="232"/>
      <c r="O772" s="232"/>
    </row>
    <row r="773" spans="4:15" ht="15.6" customHeight="1" x14ac:dyDescent="0.2">
      <c r="D773" s="256"/>
      <c r="E773" s="256"/>
      <c r="F773" s="256"/>
      <c r="G773" s="256"/>
      <c r="H773" s="256"/>
      <c r="I773" s="256"/>
      <c r="J773" s="256"/>
      <c r="K773" s="256"/>
      <c r="L773" s="232"/>
      <c r="M773" s="232"/>
      <c r="N773" s="232"/>
      <c r="O773" s="232"/>
    </row>
    <row r="774" spans="4:15" ht="15.6" customHeight="1" x14ac:dyDescent="0.2">
      <c r="D774" s="256"/>
      <c r="E774" s="256"/>
      <c r="F774" s="256"/>
      <c r="G774" s="256"/>
      <c r="H774" s="256"/>
      <c r="I774" s="256"/>
      <c r="J774" s="256"/>
      <c r="K774" s="256"/>
      <c r="L774" s="232"/>
      <c r="M774" s="232"/>
      <c r="N774" s="232"/>
      <c r="O774" s="232"/>
    </row>
    <row r="775" spans="4:15" ht="15.6" customHeight="1" x14ac:dyDescent="0.2">
      <c r="D775" s="256"/>
      <c r="E775" s="256"/>
      <c r="F775" s="256"/>
      <c r="G775" s="256"/>
      <c r="H775" s="256"/>
      <c r="I775" s="256"/>
      <c r="J775" s="256"/>
      <c r="K775" s="256"/>
      <c r="L775" s="232"/>
      <c r="M775" s="232"/>
      <c r="N775" s="232"/>
      <c r="O775" s="232"/>
    </row>
    <row r="776" spans="4:15" ht="15.6" customHeight="1" x14ac:dyDescent="0.2">
      <c r="D776" s="256"/>
      <c r="E776" s="256"/>
      <c r="F776" s="256"/>
      <c r="G776" s="256"/>
      <c r="H776" s="256"/>
      <c r="I776" s="256"/>
      <c r="J776" s="256"/>
      <c r="K776" s="256"/>
      <c r="L776" s="232"/>
      <c r="M776" s="232"/>
      <c r="N776" s="232"/>
      <c r="O776" s="232"/>
    </row>
    <row r="777" spans="4:15" ht="15.6" customHeight="1" x14ac:dyDescent="0.2">
      <c r="D777" s="256"/>
      <c r="E777" s="256"/>
      <c r="F777" s="256"/>
      <c r="G777" s="256"/>
      <c r="H777" s="256"/>
      <c r="I777" s="256"/>
      <c r="J777" s="256"/>
      <c r="K777" s="256"/>
      <c r="L777" s="232"/>
      <c r="M777" s="232"/>
      <c r="N777" s="232"/>
      <c r="O777" s="232"/>
    </row>
    <row r="778" spans="4:15" ht="15.6" customHeight="1" x14ac:dyDescent="0.2">
      <c r="D778" s="256"/>
      <c r="E778" s="256"/>
      <c r="F778" s="256"/>
      <c r="G778" s="256"/>
      <c r="H778" s="256"/>
      <c r="I778" s="256"/>
      <c r="J778" s="256"/>
      <c r="K778" s="256"/>
      <c r="L778" s="232"/>
      <c r="M778" s="232"/>
      <c r="N778" s="232"/>
      <c r="O778" s="232"/>
    </row>
    <row r="779" spans="4:15" ht="15.6" customHeight="1" x14ac:dyDescent="0.2">
      <c r="D779" s="256"/>
      <c r="E779" s="256"/>
      <c r="F779" s="256"/>
      <c r="G779" s="256"/>
      <c r="H779" s="256"/>
      <c r="I779" s="256"/>
      <c r="J779" s="256"/>
      <c r="K779" s="256"/>
      <c r="L779" s="232"/>
      <c r="M779" s="232"/>
      <c r="N779" s="232"/>
      <c r="O779" s="232"/>
    </row>
    <row r="780" spans="4:15" ht="15.6" customHeight="1" x14ac:dyDescent="0.2">
      <c r="D780" s="256"/>
      <c r="E780" s="256"/>
      <c r="F780" s="256"/>
      <c r="G780" s="256"/>
      <c r="H780" s="256"/>
      <c r="I780" s="256"/>
      <c r="J780" s="256"/>
      <c r="K780" s="256"/>
      <c r="L780" s="232"/>
      <c r="M780" s="232"/>
      <c r="N780" s="232"/>
      <c r="O780" s="232"/>
    </row>
    <row r="781" spans="4:15" ht="15.6" customHeight="1" x14ac:dyDescent="0.2">
      <c r="D781" s="256"/>
      <c r="E781" s="256"/>
      <c r="F781" s="256"/>
      <c r="G781" s="256"/>
      <c r="H781" s="256"/>
      <c r="I781" s="256"/>
      <c r="J781" s="256"/>
      <c r="K781" s="256"/>
      <c r="L781" s="232"/>
      <c r="M781" s="232"/>
      <c r="N781" s="232"/>
      <c r="O781" s="232"/>
    </row>
    <row r="782" spans="4:15" ht="15.6" customHeight="1" x14ac:dyDescent="0.2">
      <c r="D782" s="256"/>
      <c r="E782" s="256"/>
      <c r="F782" s="256"/>
      <c r="G782" s="256"/>
      <c r="H782" s="256"/>
      <c r="I782" s="256"/>
      <c r="J782" s="256"/>
      <c r="K782" s="256"/>
      <c r="L782" s="232"/>
      <c r="M782" s="232"/>
      <c r="N782" s="232"/>
      <c r="O782" s="232"/>
    </row>
    <row r="783" spans="4:15" ht="15.6" customHeight="1" x14ac:dyDescent="0.2">
      <c r="D783" s="256"/>
      <c r="E783" s="256"/>
      <c r="F783" s="256"/>
      <c r="G783" s="256"/>
      <c r="H783" s="256"/>
      <c r="I783" s="256"/>
      <c r="J783" s="256"/>
      <c r="K783" s="256"/>
      <c r="L783" s="232"/>
      <c r="M783" s="232"/>
      <c r="N783" s="232"/>
      <c r="O783" s="232"/>
    </row>
    <row r="784" spans="4:15" ht="15.6" customHeight="1" x14ac:dyDescent="0.2">
      <c r="D784" s="256"/>
      <c r="E784" s="256"/>
      <c r="F784" s="256"/>
      <c r="G784" s="256"/>
      <c r="H784" s="256"/>
      <c r="I784" s="256"/>
      <c r="J784" s="256"/>
      <c r="K784" s="256"/>
      <c r="L784" s="232"/>
      <c r="M784" s="232"/>
      <c r="N784" s="232"/>
      <c r="O784" s="232"/>
    </row>
    <row r="785" spans="4:15" ht="15.6" customHeight="1" x14ac:dyDescent="0.2">
      <c r="D785" s="256"/>
      <c r="E785" s="256"/>
      <c r="F785" s="256"/>
      <c r="G785" s="256"/>
      <c r="H785" s="256"/>
      <c r="I785" s="256"/>
      <c r="J785" s="256"/>
      <c r="K785" s="256"/>
      <c r="L785" s="232"/>
      <c r="M785" s="232"/>
      <c r="N785" s="232"/>
      <c r="O785" s="232"/>
    </row>
    <row r="786" spans="4:15" ht="15.6" customHeight="1" x14ac:dyDescent="0.2">
      <c r="D786" s="256"/>
      <c r="E786" s="256"/>
      <c r="F786" s="256"/>
      <c r="G786" s="256"/>
      <c r="H786" s="256"/>
      <c r="I786" s="256"/>
      <c r="J786" s="256"/>
      <c r="K786" s="256"/>
      <c r="L786" s="232"/>
      <c r="M786" s="232"/>
      <c r="N786" s="232"/>
      <c r="O786" s="232"/>
    </row>
    <row r="787" spans="4:15" ht="15.6" customHeight="1" x14ac:dyDescent="0.2">
      <c r="D787" s="256"/>
      <c r="E787" s="256"/>
      <c r="F787" s="256"/>
      <c r="G787" s="256"/>
      <c r="H787" s="256"/>
      <c r="I787" s="256"/>
      <c r="J787" s="256"/>
      <c r="K787" s="256"/>
      <c r="L787" s="232"/>
      <c r="M787" s="232"/>
      <c r="N787" s="232"/>
      <c r="O787" s="232"/>
    </row>
    <row r="788" spans="4:15" ht="15.6" customHeight="1" x14ac:dyDescent="0.2">
      <c r="D788" s="256"/>
      <c r="E788" s="256"/>
      <c r="F788" s="256"/>
      <c r="G788" s="256"/>
      <c r="H788" s="256"/>
      <c r="I788" s="256"/>
      <c r="J788" s="256"/>
      <c r="K788" s="256"/>
      <c r="L788" s="232"/>
      <c r="M788" s="232"/>
      <c r="N788" s="232"/>
      <c r="O788" s="232"/>
    </row>
    <row r="789" spans="4:15" ht="15.6" customHeight="1" x14ac:dyDescent="0.2">
      <c r="D789" s="256"/>
      <c r="E789" s="256"/>
      <c r="F789" s="256"/>
      <c r="G789" s="256"/>
      <c r="H789" s="256"/>
      <c r="I789" s="256"/>
      <c r="J789" s="256"/>
      <c r="K789" s="256"/>
      <c r="L789" s="232"/>
      <c r="M789" s="232"/>
      <c r="N789" s="232"/>
      <c r="O789" s="232"/>
    </row>
    <row r="790" spans="4:15" ht="15.6" customHeight="1" x14ac:dyDescent="0.2">
      <c r="D790" s="256"/>
      <c r="E790" s="256"/>
      <c r="F790" s="256"/>
      <c r="G790" s="256"/>
      <c r="H790" s="256"/>
      <c r="I790" s="256"/>
      <c r="J790" s="256"/>
      <c r="K790" s="256"/>
      <c r="L790" s="232"/>
      <c r="M790" s="232"/>
      <c r="N790" s="232"/>
      <c r="O790" s="232"/>
    </row>
    <row r="791" spans="4:15" ht="15.6" customHeight="1" x14ac:dyDescent="0.2">
      <c r="D791" s="256"/>
      <c r="E791" s="256"/>
      <c r="F791" s="256"/>
      <c r="G791" s="256"/>
      <c r="H791" s="256"/>
      <c r="I791" s="256"/>
      <c r="J791" s="256"/>
      <c r="K791" s="256"/>
      <c r="L791" s="232"/>
      <c r="M791" s="232"/>
      <c r="N791" s="232"/>
      <c r="O791" s="232"/>
    </row>
    <row r="792" spans="4:15" ht="15.6" customHeight="1" x14ac:dyDescent="0.2">
      <c r="D792" s="256"/>
      <c r="E792" s="256"/>
      <c r="F792" s="256"/>
      <c r="G792" s="256"/>
      <c r="H792" s="256"/>
      <c r="I792" s="256"/>
      <c r="J792" s="256"/>
      <c r="K792" s="256"/>
      <c r="L792" s="232"/>
      <c r="M792" s="232"/>
      <c r="N792" s="232"/>
      <c r="O792" s="232"/>
    </row>
    <row r="793" spans="4:15" ht="15.6" customHeight="1" x14ac:dyDescent="0.2">
      <c r="D793" s="256"/>
      <c r="E793" s="256"/>
      <c r="F793" s="256"/>
      <c r="G793" s="256"/>
      <c r="H793" s="256"/>
      <c r="I793" s="256"/>
      <c r="J793" s="256"/>
      <c r="K793" s="256"/>
      <c r="L793" s="232"/>
      <c r="M793" s="232"/>
      <c r="N793" s="232"/>
      <c r="O793" s="232"/>
    </row>
    <row r="794" spans="4:15" ht="15.6" customHeight="1" x14ac:dyDescent="0.2">
      <c r="D794" s="256"/>
      <c r="E794" s="256"/>
      <c r="F794" s="256"/>
      <c r="G794" s="256"/>
      <c r="H794" s="256"/>
      <c r="I794" s="256"/>
      <c r="J794" s="256"/>
      <c r="K794" s="256"/>
      <c r="L794" s="232"/>
      <c r="M794" s="232"/>
      <c r="N794" s="232"/>
      <c r="O794" s="232"/>
    </row>
    <row r="795" spans="4:15" ht="15.6" customHeight="1" x14ac:dyDescent="0.2">
      <c r="D795" s="256"/>
      <c r="E795" s="256"/>
      <c r="F795" s="256"/>
      <c r="G795" s="256"/>
      <c r="H795" s="256"/>
      <c r="I795" s="256"/>
      <c r="J795" s="256"/>
      <c r="K795" s="256"/>
      <c r="L795" s="232"/>
      <c r="M795" s="232"/>
      <c r="N795" s="232"/>
      <c r="O795" s="232"/>
    </row>
    <row r="796" spans="4:15" ht="15.6" customHeight="1" x14ac:dyDescent="0.2">
      <c r="D796" s="256"/>
      <c r="E796" s="256"/>
      <c r="F796" s="256"/>
      <c r="G796" s="256"/>
      <c r="H796" s="256"/>
      <c r="I796" s="256"/>
      <c r="J796" s="256"/>
      <c r="K796" s="256"/>
      <c r="L796" s="232"/>
      <c r="M796" s="232"/>
      <c r="N796" s="232"/>
      <c r="O796" s="232"/>
    </row>
    <row r="797" spans="4:15" ht="15.6" customHeight="1" x14ac:dyDescent="0.2">
      <c r="D797" s="256"/>
      <c r="E797" s="256"/>
      <c r="F797" s="256"/>
      <c r="G797" s="256"/>
      <c r="H797" s="256"/>
      <c r="I797" s="256"/>
      <c r="J797" s="256"/>
      <c r="K797" s="256"/>
      <c r="L797" s="232"/>
      <c r="M797" s="232"/>
      <c r="N797" s="232"/>
      <c r="O797" s="232"/>
    </row>
    <row r="798" spans="4:15" ht="15.6" customHeight="1" x14ac:dyDescent="0.2">
      <c r="D798" s="256"/>
      <c r="E798" s="256"/>
      <c r="F798" s="256"/>
      <c r="G798" s="256"/>
      <c r="H798" s="256"/>
      <c r="I798" s="256"/>
      <c r="J798" s="256"/>
      <c r="K798" s="256"/>
      <c r="L798" s="232"/>
      <c r="M798" s="232"/>
      <c r="N798" s="232"/>
      <c r="O798" s="232"/>
    </row>
    <row r="799" spans="4:15" ht="15.6" customHeight="1" x14ac:dyDescent="0.2">
      <c r="D799" s="256"/>
      <c r="E799" s="256"/>
      <c r="F799" s="256"/>
      <c r="G799" s="256"/>
      <c r="H799" s="256"/>
      <c r="I799" s="256"/>
      <c r="J799" s="256"/>
      <c r="K799" s="256"/>
      <c r="L799" s="232"/>
      <c r="M799" s="232"/>
      <c r="N799" s="232"/>
      <c r="O799" s="232"/>
    </row>
    <row r="800" spans="4:15" ht="15.6" customHeight="1" x14ac:dyDescent="0.2">
      <c r="D800" s="256"/>
      <c r="E800" s="256"/>
      <c r="F800" s="256"/>
      <c r="G800" s="256"/>
      <c r="H800" s="256"/>
      <c r="I800" s="256"/>
      <c r="J800" s="256"/>
      <c r="K800" s="256"/>
      <c r="L800" s="232"/>
      <c r="M800" s="232"/>
      <c r="N800" s="232"/>
      <c r="O800" s="232"/>
    </row>
    <row r="801" spans="4:15" ht="15.6" customHeight="1" x14ac:dyDescent="0.2">
      <c r="D801" s="256"/>
      <c r="E801" s="256"/>
      <c r="F801" s="256"/>
      <c r="G801" s="256"/>
      <c r="H801" s="256"/>
      <c r="I801" s="256"/>
      <c r="J801" s="256"/>
      <c r="K801" s="256"/>
      <c r="L801" s="232"/>
      <c r="M801" s="232"/>
      <c r="N801" s="232"/>
      <c r="O801" s="232"/>
    </row>
    <row r="802" spans="4:15" ht="15.6" customHeight="1" x14ac:dyDescent="0.2">
      <c r="D802" s="256"/>
      <c r="E802" s="256"/>
      <c r="F802" s="256"/>
      <c r="G802" s="256"/>
      <c r="H802" s="256"/>
      <c r="I802" s="256"/>
      <c r="J802" s="256"/>
      <c r="K802" s="256"/>
      <c r="L802" s="232"/>
      <c r="M802" s="232"/>
      <c r="N802" s="232"/>
      <c r="O802" s="232"/>
    </row>
    <row r="803" spans="4:15" ht="15.6" customHeight="1" x14ac:dyDescent="0.2">
      <c r="D803" s="256"/>
      <c r="E803" s="256"/>
      <c r="F803" s="256"/>
      <c r="G803" s="256"/>
      <c r="H803" s="256"/>
      <c r="I803" s="256"/>
      <c r="J803" s="256"/>
      <c r="K803" s="256"/>
      <c r="L803" s="232"/>
      <c r="M803" s="232"/>
      <c r="N803" s="232"/>
      <c r="O803" s="232"/>
    </row>
    <row r="804" spans="4:15" ht="15.6" customHeight="1" x14ac:dyDescent="0.2">
      <c r="D804" s="256"/>
      <c r="E804" s="256"/>
      <c r="F804" s="256"/>
      <c r="G804" s="256"/>
      <c r="H804" s="256"/>
      <c r="I804" s="256"/>
      <c r="J804" s="256"/>
      <c r="K804" s="256"/>
      <c r="L804" s="232"/>
      <c r="M804" s="232"/>
      <c r="N804" s="232"/>
      <c r="O804" s="232"/>
    </row>
    <row r="805" spans="4:15" ht="15.6" customHeight="1" x14ac:dyDescent="0.2">
      <c r="D805" s="256"/>
      <c r="E805" s="256"/>
      <c r="F805" s="256"/>
      <c r="G805" s="256"/>
      <c r="H805" s="256"/>
      <c r="I805" s="256"/>
      <c r="J805" s="256"/>
      <c r="K805" s="256"/>
      <c r="L805" s="232"/>
      <c r="M805" s="232"/>
      <c r="N805" s="232"/>
      <c r="O805" s="232"/>
    </row>
    <row r="806" spans="4:15" ht="15.6" customHeight="1" x14ac:dyDescent="0.2">
      <c r="D806" s="256"/>
      <c r="E806" s="256"/>
      <c r="F806" s="256"/>
      <c r="G806" s="256"/>
      <c r="H806" s="256"/>
      <c r="I806" s="256"/>
      <c r="J806" s="256"/>
      <c r="K806" s="256"/>
      <c r="L806" s="232"/>
      <c r="M806" s="232"/>
      <c r="N806" s="232"/>
      <c r="O806" s="232"/>
    </row>
    <row r="807" spans="4:15" ht="15.6" customHeight="1" x14ac:dyDescent="0.2">
      <c r="D807" s="256"/>
      <c r="E807" s="256"/>
      <c r="F807" s="256"/>
      <c r="G807" s="256"/>
      <c r="H807" s="256"/>
      <c r="I807" s="256"/>
      <c r="J807" s="256"/>
      <c r="K807" s="256"/>
      <c r="L807" s="232"/>
      <c r="M807" s="232"/>
      <c r="N807" s="232"/>
      <c r="O807" s="232"/>
    </row>
    <row r="808" spans="4:15" ht="15.6" customHeight="1" x14ac:dyDescent="0.2">
      <c r="D808" s="256"/>
      <c r="E808" s="256"/>
      <c r="F808" s="256"/>
      <c r="G808" s="256"/>
      <c r="H808" s="256"/>
      <c r="I808" s="256"/>
      <c r="J808" s="256"/>
      <c r="K808" s="256"/>
      <c r="L808" s="232"/>
      <c r="M808" s="232"/>
      <c r="N808" s="232"/>
      <c r="O808" s="232"/>
    </row>
    <row r="809" spans="4:15" ht="15.6" customHeight="1" x14ac:dyDescent="0.2">
      <c r="D809" s="256"/>
      <c r="E809" s="256"/>
      <c r="F809" s="256"/>
      <c r="G809" s="256"/>
      <c r="H809" s="256"/>
      <c r="I809" s="256"/>
      <c r="J809" s="256"/>
      <c r="K809" s="256"/>
      <c r="L809" s="232"/>
      <c r="M809" s="232"/>
      <c r="N809" s="232"/>
      <c r="O809" s="232"/>
    </row>
    <row r="810" spans="4:15" ht="15.6" customHeight="1" x14ac:dyDescent="0.2">
      <c r="D810" s="256"/>
      <c r="E810" s="256"/>
      <c r="F810" s="256"/>
      <c r="G810" s="256"/>
      <c r="H810" s="256"/>
      <c r="I810" s="256"/>
      <c r="J810" s="256"/>
      <c r="K810" s="256"/>
      <c r="L810" s="232"/>
      <c r="M810" s="232"/>
      <c r="N810" s="232"/>
      <c r="O810" s="232"/>
    </row>
    <row r="811" spans="4:15" ht="15.6" customHeight="1" x14ac:dyDescent="0.2">
      <c r="D811" s="256"/>
      <c r="E811" s="256"/>
      <c r="F811" s="256"/>
      <c r="G811" s="256"/>
      <c r="H811" s="256"/>
      <c r="I811" s="256"/>
      <c r="J811" s="256"/>
      <c r="K811" s="256"/>
      <c r="L811" s="232"/>
      <c r="M811" s="232"/>
      <c r="N811" s="232"/>
      <c r="O811" s="232"/>
    </row>
    <row r="812" spans="4:15" ht="15.6" customHeight="1" x14ac:dyDescent="0.2">
      <c r="D812" s="256"/>
      <c r="E812" s="256"/>
      <c r="F812" s="256"/>
      <c r="G812" s="256"/>
      <c r="H812" s="256"/>
      <c r="I812" s="256"/>
      <c r="J812" s="256"/>
      <c r="K812" s="256"/>
      <c r="L812" s="232"/>
      <c r="M812" s="232"/>
      <c r="N812" s="232"/>
      <c r="O812" s="232"/>
    </row>
    <row r="813" spans="4:15" ht="15.6" customHeight="1" x14ac:dyDescent="0.2">
      <c r="D813" s="256"/>
      <c r="E813" s="256"/>
      <c r="F813" s="256"/>
      <c r="G813" s="256"/>
      <c r="H813" s="256"/>
      <c r="I813" s="256"/>
      <c r="J813" s="256"/>
      <c r="K813" s="256"/>
      <c r="L813" s="232"/>
      <c r="M813" s="232"/>
      <c r="N813" s="232"/>
      <c r="O813" s="232"/>
    </row>
    <row r="814" spans="4:15" ht="15.6" customHeight="1" x14ac:dyDescent="0.2">
      <c r="D814" s="256"/>
      <c r="E814" s="256"/>
      <c r="F814" s="256"/>
      <c r="G814" s="256"/>
      <c r="H814" s="256"/>
      <c r="I814" s="256"/>
      <c r="J814" s="256"/>
      <c r="K814" s="256"/>
      <c r="L814" s="232"/>
      <c r="M814" s="232"/>
      <c r="N814" s="232"/>
      <c r="O814" s="232"/>
    </row>
    <row r="815" spans="4:15" ht="15.6" customHeight="1" x14ac:dyDescent="0.2">
      <c r="D815" s="256"/>
      <c r="E815" s="256"/>
      <c r="F815" s="256"/>
      <c r="G815" s="256"/>
      <c r="H815" s="256"/>
      <c r="I815" s="256"/>
      <c r="J815" s="256"/>
      <c r="K815" s="256"/>
      <c r="L815" s="232"/>
      <c r="M815" s="232"/>
      <c r="N815" s="232"/>
      <c r="O815" s="232"/>
    </row>
    <row r="816" spans="4:15" ht="15.6" customHeight="1" x14ac:dyDescent="0.2">
      <c r="D816" s="256"/>
      <c r="E816" s="256"/>
      <c r="F816" s="256"/>
      <c r="G816" s="256"/>
      <c r="H816" s="256"/>
      <c r="I816" s="256"/>
      <c r="J816" s="256"/>
      <c r="K816" s="256"/>
      <c r="L816" s="232"/>
      <c r="M816" s="232"/>
      <c r="N816" s="232"/>
      <c r="O816" s="232"/>
    </row>
    <row r="817" spans="4:15" ht="15.6" customHeight="1" x14ac:dyDescent="0.2">
      <c r="D817" s="256"/>
      <c r="E817" s="256"/>
      <c r="F817" s="256"/>
      <c r="G817" s="256"/>
      <c r="H817" s="256"/>
      <c r="I817" s="256"/>
      <c r="J817" s="256"/>
      <c r="K817" s="256"/>
      <c r="L817" s="232"/>
      <c r="M817" s="232"/>
      <c r="N817" s="232"/>
      <c r="O817" s="232"/>
    </row>
    <row r="818" spans="4:15" ht="15.6" customHeight="1" x14ac:dyDescent="0.2">
      <c r="D818" s="256"/>
      <c r="E818" s="256"/>
      <c r="F818" s="256"/>
      <c r="G818" s="256"/>
      <c r="H818" s="256"/>
      <c r="I818" s="256"/>
      <c r="J818" s="256"/>
      <c r="K818" s="256"/>
      <c r="L818" s="232"/>
      <c r="M818" s="232"/>
      <c r="N818" s="232"/>
      <c r="O818" s="232"/>
    </row>
    <row r="819" spans="4:15" ht="15.6" customHeight="1" x14ac:dyDescent="0.2">
      <c r="D819" s="256"/>
      <c r="E819" s="256"/>
      <c r="F819" s="256"/>
      <c r="G819" s="256"/>
      <c r="H819" s="256"/>
      <c r="I819" s="256"/>
      <c r="J819" s="256"/>
      <c r="K819" s="256"/>
      <c r="L819" s="232"/>
      <c r="M819" s="232"/>
      <c r="N819" s="232"/>
      <c r="O819" s="232"/>
    </row>
    <row r="820" spans="4:15" ht="15.6" customHeight="1" x14ac:dyDescent="0.2">
      <c r="D820" s="256"/>
      <c r="E820" s="256"/>
      <c r="F820" s="256"/>
      <c r="G820" s="256"/>
      <c r="H820" s="256"/>
      <c r="I820" s="256"/>
      <c r="J820" s="256"/>
      <c r="K820" s="256"/>
      <c r="L820" s="232"/>
      <c r="M820" s="232"/>
      <c r="N820" s="232"/>
      <c r="O820" s="232"/>
    </row>
    <row r="821" spans="4:15" ht="15.6" customHeight="1" x14ac:dyDescent="0.2">
      <c r="D821" s="256"/>
      <c r="E821" s="256"/>
      <c r="F821" s="256"/>
      <c r="G821" s="256"/>
      <c r="H821" s="256"/>
      <c r="I821" s="256"/>
      <c r="J821" s="256"/>
      <c r="K821" s="256"/>
      <c r="L821" s="232"/>
      <c r="M821" s="232"/>
      <c r="N821" s="232"/>
      <c r="O821" s="232"/>
    </row>
    <row r="822" spans="4:15" ht="15.6" customHeight="1" x14ac:dyDescent="0.2">
      <c r="D822" s="256"/>
      <c r="E822" s="256"/>
      <c r="F822" s="256"/>
      <c r="G822" s="256"/>
      <c r="H822" s="256"/>
      <c r="I822" s="256"/>
      <c r="J822" s="256"/>
      <c r="K822" s="256"/>
      <c r="L822" s="232"/>
      <c r="M822" s="232"/>
      <c r="N822" s="232"/>
      <c r="O822" s="232"/>
    </row>
    <row r="823" spans="4:15" ht="15.6" customHeight="1" x14ac:dyDescent="0.2">
      <c r="D823" s="256"/>
      <c r="E823" s="256"/>
      <c r="F823" s="256"/>
      <c r="G823" s="256"/>
      <c r="H823" s="256"/>
      <c r="I823" s="256"/>
      <c r="J823" s="256"/>
      <c r="K823" s="256"/>
      <c r="L823" s="232"/>
      <c r="M823" s="232"/>
      <c r="N823" s="232"/>
      <c r="O823" s="232"/>
    </row>
    <row r="824" spans="4:15" ht="15.6" customHeight="1" x14ac:dyDescent="0.2">
      <c r="D824" s="256"/>
      <c r="E824" s="256"/>
      <c r="F824" s="256"/>
      <c r="G824" s="256"/>
      <c r="H824" s="256"/>
      <c r="I824" s="256"/>
      <c r="J824" s="256"/>
      <c r="K824" s="256"/>
      <c r="L824" s="232"/>
      <c r="M824" s="232"/>
      <c r="N824" s="232"/>
      <c r="O824" s="232"/>
    </row>
    <row r="825" spans="4:15" ht="15.6" customHeight="1" x14ac:dyDescent="0.2">
      <c r="D825" s="256"/>
      <c r="E825" s="256"/>
      <c r="F825" s="256"/>
      <c r="G825" s="256"/>
      <c r="H825" s="256"/>
      <c r="I825" s="256"/>
      <c r="J825" s="256"/>
      <c r="K825" s="256"/>
      <c r="L825" s="232"/>
      <c r="M825" s="232"/>
      <c r="N825" s="232"/>
      <c r="O825" s="232"/>
    </row>
    <row r="826" spans="4:15" ht="15.6" customHeight="1" x14ac:dyDescent="0.2">
      <c r="D826" s="256"/>
      <c r="E826" s="256"/>
      <c r="F826" s="256"/>
      <c r="G826" s="256"/>
      <c r="H826" s="256"/>
      <c r="I826" s="256"/>
      <c r="J826" s="256"/>
      <c r="K826" s="256"/>
      <c r="L826" s="232"/>
      <c r="M826" s="232"/>
      <c r="N826" s="232"/>
      <c r="O826" s="232"/>
    </row>
    <row r="827" spans="4:15" ht="15.6" customHeight="1" x14ac:dyDescent="0.2">
      <c r="D827" s="256"/>
      <c r="E827" s="256"/>
      <c r="F827" s="256"/>
      <c r="G827" s="256"/>
      <c r="H827" s="256"/>
      <c r="I827" s="256"/>
      <c r="J827" s="256"/>
      <c r="K827" s="256"/>
      <c r="L827" s="232"/>
      <c r="M827" s="232"/>
      <c r="N827" s="232"/>
      <c r="O827" s="232"/>
    </row>
    <row r="828" spans="4:15" ht="15.6" customHeight="1" x14ac:dyDescent="0.2">
      <c r="D828" s="256"/>
      <c r="E828" s="256"/>
      <c r="F828" s="256"/>
      <c r="G828" s="256"/>
      <c r="H828" s="256"/>
      <c r="I828" s="256"/>
      <c r="J828" s="256"/>
      <c r="K828" s="256"/>
      <c r="L828" s="232"/>
      <c r="M828" s="232"/>
      <c r="N828" s="232"/>
      <c r="O828" s="232"/>
    </row>
    <row r="829" spans="4:15" ht="15.6" customHeight="1" x14ac:dyDescent="0.2">
      <c r="D829" s="256"/>
      <c r="E829" s="256"/>
      <c r="F829" s="256"/>
      <c r="G829" s="256"/>
      <c r="H829" s="256"/>
      <c r="I829" s="256"/>
      <c r="J829" s="256"/>
      <c r="K829" s="256"/>
      <c r="L829" s="232"/>
      <c r="M829" s="232"/>
      <c r="N829" s="232"/>
      <c r="O829" s="232"/>
    </row>
    <row r="830" spans="4:15" ht="15.6" customHeight="1" x14ac:dyDescent="0.2">
      <c r="D830" s="256"/>
      <c r="E830" s="256"/>
      <c r="F830" s="256"/>
      <c r="G830" s="256"/>
      <c r="H830" s="256"/>
      <c r="I830" s="256"/>
      <c r="J830" s="256"/>
      <c r="K830" s="256"/>
      <c r="L830" s="232"/>
      <c r="M830" s="232"/>
      <c r="N830" s="232"/>
      <c r="O830" s="232"/>
    </row>
    <row r="831" spans="4:15" ht="15.6" customHeight="1" x14ac:dyDescent="0.2">
      <c r="D831" s="256"/>
      <c r="E831" s="256"/>
      <c r="F831" s="256"/>
      <c r="G831" s="256"/>
      <c r="H831" s="256"/>
      <c r="I831" s="256"/>
      <c r="J831" s="256"/>
      <c r="K831" s="256"/>
      <c r="L831" s="232"/>
      <c r="M831" s="232"/>
      <c r="N831" s="232"/>
      <c r="O831" s="232"/>
    </row>
    <row r="832" spans="4:15" ht="15.6" customHeight="1" x14ac:dyDescent="0.2">
      <c r="D832" s="256"/>
      <c r="E832" s="256"/>
      <c r="F832" s="256"/>
      <c r="G832" s="256"/>
      <c r="H832" s="256"/>
      <c r="I832" s="256"/>
      <c r="J832" s="256"/>
      <c r="K832" s="256"/>
      <c r="L832" s="29"/>
      <c r="M832" s="29"/>
      <c r="N832" s="29"/>
      <c r="O832" s="29"/>
    </row>
    <row r="833" spans="4:15" ht="15.6" customHeight="1" x14ac:dyDescent="0.2">
      <c r="D833" s="256"/>
      <c r="E833" s="256"/>
      <c r="F833" s="256"/>
      <c r="G833" s="256"/>
      <c r="H833" s="256"/>
      <c r="I833" s="256"/>
      <c r="J833" s="256"/>
      <c r="K833" s="256"/>
      <c r="L833" s="29"/>
      <c r="M833" s="29"/>
      <c r="N833" s="29"/>
      <c r="O833" s="29"/>
    </row>
    <row r="834" spans="4:15" ht="15.6" customHeight="1" x14ac:dyDescent="0.2">
      <c r="D834" s="256"/>
      <c r="E834" s="256"/>
      <c r="F834" s="256"/>
      <c r="G834" s="256"/>
      <c r="H834" s="256"/>
      <c r="I834" s="256"/>
      <c r="J834" s="256"/>
      <c r="K834" s="256"/>
      <c r="L834" s="29"/>
      <c r="M834" s="29"/>
      <c r="N834" s="29"/>
      <c r="O834" s="29"/>
    </row>
    <row r="835" spans="4:15" ht="15.6" customHeight="1" x14ac:dyDescent="0.2">
      <c r="D835" s="256"/>
      <c r="E835" s="256"/>
      <c r="F835" s="256"/>
      <c r="G835" s="256"/>
      <c r="H835" s="256"/>
      <c r="I835" s="256"/>
      <c r="J835" s="256"/>
      <c r="K835" s="256"/>
      <c r="L835" s="29"/>
      <c r="M835" s="29"/>
      <c r="N835" s="29"/>
      <c r="O835" s="29"/>
    </row>
    <row r="836" spans="4:15" ht="15.6" customHeight="1" x14ac:dyDescent="0.2">
      <c r="D836" s="256"/>
      <c r="E836" s="256"/>
      <c r="F836" s="256"/>
      <c r="G836" s="256"/>
      <c r="H836" s="256"/>
      <c r="I836" s="256"/>
      <c r="J836" s="256"/>
      <c r="K836" s="256"/>
      <c r="L836" s="29"/>
      <c r="M836" s="29"/>
      <c r="N836" s="29"/>
      <c r="O836" s="29"/>
    </row>
    <row r="837" spans="4:15" ht="15.6" customHeight="1" x14ac:dyDescent="0.2">
      <c r="D837" s="256"/>
      <c r="E837" s="256"/>
      <c r="F837" s="256"/>
      <c r="G837" s="256"/>
      <c r="H837" s="256"/>
      <c r="I837" s="256"/>
      <c r="J837" s="256"/>
      <c r="K837" s="256"/>
      <c r="L837" s="29"/>
      <c r="M837" s="29"/>
      <c r="N837" s="29"/>
      <c r="O837" s="29"/>
    </row>
    <row r="838" spans="4:15" ht="15.6" customHeight="1" x14ac:dyDescent="0.2">
      <c r="D838" s="256"/>
      <c r="E838" s="256"/>
      <c r="F838" s="256"/>
      <c r="G838" s="256"/>
      <c r="H838" s="256"/>
      <c r="I838" s="256"/>
      <c r="J838" s="256"/>
      <c r="K838" s="256"/>
      <c r="L838" s="29"/>
      <c r="M838" s="29"/>
      <c r="N838" s="29"/>
      <c r="O838" s="29"/>
    </row>
    <row r="839" spans="4:15" ht="15.6" customHeight="1" x14ac:dyDescent="0.2">
      <c r="D839" s="256"/>
      <c r="E839" s="256"/>
      <c r="F839" s="256"/>
      <c r="G839" s="256"/>
      <c r="H839" s="256"/>
      <c r="I839" s="256"/>
      <c r="J839" s="256"/>
      <c r="K839" s="256"/>
      <c r="L839" s="29"/>
      <c r="M839" s="29"/>
      <c r="N839" s="29"/>
      <c r="O839" s="29"/>
    </row>
    <row r="840" spans="4:15" ht="15.6" customHeight="1" x14ac:dyDescent="0.2">
      <c r="D840" s="256"/>
      <c r="E840" s="256"/>
      <c r="F840" s="256"/>
      <c r="G840" s="256"/>
      <c r="H840" s="256"/>
      <c r="I840" s="256"/>
      <c r="J840" s="256"/>
      <c r="K840" s="256"/>
      <c r="L840" s="29"/>
      <c r="M840" s="29"/>
      <c r="N840" s="29"/>
      <c r="O840" s="29"/>
    </row>
    <row r="841" spans="4:15" ht="15.6" customHeight="1" x14ac:dyDescent="0.2">
      <c r="D841" s="256"/>
      <c r="E841" s="256"/>
      <c r="F841" s="256"/>
      <c r="G841" s="256"/>
      <c r="H841" s="256"/>
      <c r="I841" s="256"/>
      <c r="J841" s="256"/>
      <c r="K841" s="256"/>
      <c r="L841" s="29"/>
      <c r="M841" s="29"/>
      <c r="N841" s="29"/>
      <c r="O841" s="29"/>
    </row>
    <row r="842" spans="4:15" ht="15.6" customHeight="1" x14ac:dyDescent="0.2">
      <c r="D842" s="256"/>
      <c r="E842" s="256"/>
      <c r="F842" s="256"/>
      <c r="G842" s="256"/>
      <c r="H842" s="256"/>
      <c r="I842" s="256"/>
      <c r="J842" s="256"/>
      <c r="K842" s="256"/>
      <c r="L842" s="29"/>
      <c r="M842" s="29"/>
      <c r="N842" s="29"/>
      <c r="O842" s="29"/>
    </row>
    <row r="843" spans="4:15" ht="15.6" customHeight="1" x14ac:dyDescent="0.2">
      <c r="D843" s="256"/>
      <c r="E843" s="256"/>
      <c r="F843" s="256"/>
      <c r="G843" s="256"/>
      <c r="H843" s="256"/>
      <c r="I843" s="256"/>
      <c r="J843" s="256"/>
      <c r="K843" s="256"/>
      <c r="L843" s="29"/>
      <c r="M843" s="29"/>
      <c r="N843" s="29"/>
      <c r="O843" s="29"/>
    </row>
    <row r="844" spans="4:15" ht="15.6" customHeight="1" x14ac:dyDescent="0.2">
      <c r="D844" s="256"/>
      <c r="E844" s="256"/>
      <c r="F844" s="256"/>
      <c r="G844" s="256"/>
      <c r="H844" s="256"/>
      <c r="I844" s="256"/>
      <c r="J844" s="256"/>
      <c r="K844" s="256"/>
      <c r="L844" s="29"/>
      <c r="M844" s="29"/>
      <c r="N844" s="29"/>
      <c r="O844" s="29"/>
    </row>
    <row r="845" spans="4:15" ht="15.6" customHeight="1" x14ac:dyDescent="0.2">
      <c r="D845" s="256"/>
      <c r="E845" s="256"/>
      <c r="F845" s="256"/>
      <c r="G845" s="256"/>
      <c r="H845" s="256"/>
      <c r="I845" s="256"/>
      <c r="J845" s="256"/>
      <c r="K845" s="256"/>
      <c r="L845" s="29"/>
      <c r="M845" s="29"/>
      <c r="N845" s="29"/>
      <c r="O845" s="29"/>
    </row>
    <row r="846" spans="4:15" ht="15.6" customHeight="1" x14ac:dyDescent="0.2">
      <c r="D846" s="256"/>
      <c r="E846" s="256"/>
      <c r="F846" s="256"/>
      <c r="G846" s="256"/>
      <c r="H846" s="256"/>
      <c r="I846" s="256"/>
      <c r="J846" s="256"/>
      <c r="K846" s="256"/>
      <c r="L846" s="29"/>
      <c r="M846" s="29"/>
      <c r="N846" s="29"/>
      <c r="O846" s="29"/>
    </row>
    <row r="847" spans="4:15" ht="15.6" customHeight="1" x14ac:dyDescent="0.2">
      <c r="D847" s="256"/>
      <c r="E847" s="256"/>
      <c r="F847" s="256"/>
      <c r="G847" s="256"/>
      <c r="H847" s="256"/>
      <c r="I847" s="256"/>
      <c r="J847" s="256"/>
      <c r="K847" s="256"/>
      <c r="L847" s="29"/>
      <c r="M847" s="29"/>
      <c r="N847" s="29"/>
      <c r="O847" s="29"/>
    </row>
    <row r="848" spans="4:15" ht="15.6" customHeight="1" x14ac:dyDescent="0.2">
      <c r="D848" s="256"/>
      <c r="E848" s="256"/>
      <c r="F848" s="256"/>
      <c r="G848" s="256"/>
      <c r="H848" s="256"/>
      <c r="I848" s="256"/>
      <c r="J848" s="256"/>
      <c r="K848" s="256"/>
      <c r="L848" s="29"/>
      <c r="M848" s="29"/>
      <c r="N848" s="29"/>
      <c r="O848" s="29"/>
    </row>
    <row r="849" spans="4:15" ht="15.6" customHeight="1" x14ac:dyDescent="0.2">
      <c r="D849" s="256"/>
      <c r="E849" s="256"/>
      <c r="F849" s="256"/>
      <c r="G849" s="256"/>
      <c r="H849" s="256"/>
      <c r="I849" s="256"/>
      <c r="J849" s="256"/>
      <c r="K849" s="256"/>
      <c r="L849" s="29"/>
      <c r="M849" s="29"/>
      <c r="N849" s="29"/>
      <c r="O849" s="29"/>
    </row>
    <row r="850" spans="4:15" ht="15.6" customHeight="1" x14ac:dyDescent="0.2">
      <c r="D850" s="256"/>
      <c r="E850" s="256"/>
      <c r="F850" s="256"/>
      <c r="G850" s="256"/>
      <c r="H850" s="256"/>
      <c r="I850" s="256"/>
      <c r="J850" s="256"/>
      <c r="K850" s="256"/>
      <c r="L850" s="29"/>
      <c r="M850" s="29"/>
      <c r="N850" s="29"/>
      <c r="O850" s="29"/>
    </row>
    <row r="851" spans="4:15" ht="15.6" customHeight="1" x14ac:dyDescent="0.2">
      <c r="D851" s="256"/>
      <c r="E851" s="256"/>
      <c r="F851" s="256"/>
      <c r="G851" s="256"/>
      <c r="H851" s="256"/>
      <c r="I851" s="256"/>
      <c r="J851" s="256"/>
      <c r="K851" s="256"/>
      <c r="L851" s="29"/>
      <c r="M851" s="29"/>
      <c r="N851" s="29"/>
      <c r="O851" s="29"/>
    </row>
    <row r="852" spans="4:15" ht="15.6" customHeight="1" x14ac:dyDescent="0.2">
      <c r="D852" s="256"/>
      <c r="E852" s="256"/>
      <c r="F852" s="256"/>
      <c r="G852" s="256"/>
      <c r="H852" s="256"/>
      <c r="I852" s="256"/>
      <c r="J852" s="256"/>
      <c r="K852" s="256"/>
      <c r="L852" s="29"/>
      <c r="M852" s="29"/>
      <c r="N852" s="29"/>
      <c r="O852" s="29"/>
    </row>
    <row r="853" spans="4:15" ht="15.6" customHeight="1" x14ac:dyDescent="0.2">
      <c r="D853" s="256"/>
      <c r="E853" s="256"/>
      <c r="F853" s="256"/>
      <c r="G853" s="256"/>
      <c r="H853" s="256"/>
      <c r="I853" s="256"/>
      <c r="J853" s="256"/>
      <c r="K853" s="256"/>
      <c r="L853" s="29"/>
      <c r="M853" s="29"/>
      <c r="N853" s="29"/>
      <c r="O853" s="29"/>
    </row>
    <row r="854" spans="4:15" ht="15.6" customHeight="1" x14ac:dyDescent="0.2">
      <c r="D854" s="256"/>
      <c r="E854" s="256"/>
      <c r="F854" s="256"/>
      <c r="G854" s="256"/>
      <c r="H854" s="256"/>
      <c r="I854" s="256"/>
      <c r="J854" s="256"/>
      <c r="K854" s="256"/>
      <c r="L854" s="29"/>
      <c r="M854" s="29"/>
      <c r="N854" s="29"/>
      <c r="O854" s="29"/>
    </row>
    <row r="855" spans="4:15" ht="15.6" customHeight="1" x14ac:dyDescent="0.2">
      <c r="D855" s="256"/>
      <c r="E855" s="256"/>
      <c r="F855" s="256"/>
      <c r="G855" s="256"/>
      <c r="H855" s="256"/>
      <c r="I855" s="256"/>
      <c r="J855" s="256"/>
      <c r="K855" s="256"/>
      <c r="L855" s="29"/>
      <c r="M855" s="29"/>
      <c r="N855" s="29"/>
      <c r="O855" s="29"/>
    </row>
    <row r="856" spans="4:15" ht="15.6" customHeight="1" x14ac:dyDescent="0.2">
      <c r="D856" s="256"/>
      <c r="E856" s="256"/>
      <c r="F856" s="256"/>
      <c r="G856" s="256"/>
      <c r="H856" s="256"/>
      <c r="I856" s="256"/>
      <c r="J856" s="256"/>
      <c r="K856" s="256"/>
      <c r="L856" s="29"/>
      <c r="M856" s="29"/>
      <c r="N856" s="29"/>
      <c r="O856" s="29"/>
    </row>
    <row r="857" spans="4:15" ht="15.6" customHeight="1" x14ac:dyDescent="0.2">
      <c r="D857" s="256"/>
      <c r="E857" s="256"/>
      <c r="F857" s="256"/>
      <c r="G857" s="256"/>
      <c r="H857" s="256"/>
      <c r="I857" s="256"/>
      <c r="J857" s="256"/>
      <c r="K857" s="256"/>
      <c r="L857" s="29"/>
      <c r="M857" s="29"/>
      <c r="N857" s="29"/>
      <c r="O857" s="29"/>
    </row>
    <row r="858" spans="4:15" ht="15.6" customHeight="1" x14ac:dyDescent="0.2">
      <c r="D858" s="256"/>
      <c r="E858" s="256"/>
      <c r="F858" s="256"/>
      <c r="G858" s="256"/>
      <c r="H858" s="256"/>
      <c r="I858" s="256"/>
      <c r="J858" s="256"/>
      <c r="K858" s="256"/>
      <c r="L858" s="29"/>
      <c r="M858" s="29"/>
      <c r="N858" s="29"/>
      <c r="O858" s="29"/>
    </row>
    <row r="859" spans="4:15" ht="15.6" customHeight="1" x14ac:dyDescent="0.2">
      <c r="D859" s="256"/>
      <c r="E859" s="256"/>
      <c r="F859" s="256"/>
      <c r="G859" s="256"/>
      <c r="H859" s="256"/>
      <c r="I859" s="256"/>
      <c r="J859" s="256"/>
      <c r="K859" s="256"/>
      <c r="L859" s="29"/>
      <c r="M859" s="29"/>
      <c r="N859" s="29"/>
      <c r="O859" s="29"/>
    </row>
    <row r="860" spans="4:15" ht="15.6" customHeight="1" x14ac:dyDescent="0.2">
      <c r="D860" s="256"/>
      <c r="E860" s="256"/>
      <c r="F860" s="256"/>
      <c r="G860" s="256"/>
      <c r="H860" s="256"/>
      <c r="I860" s="256"/>
      <c r="J860" s="256"/>
      <c r="K860" s="256"/>
      <c r="L860" s="29"/>
      <c r="M860" s="29"/>
      <c r="N860" s="29"/>
      <c r="O860" s="29"/>
    </row>
    <row r="861" spans="4:15" ht="15.6" customHeight="1" x14ac:dyDescent="0.2">
      <c r="D861" s="256"/>
      <c r="E861" s="256"/>
      <c r="F861" s="256"/>
      <c r="G861" s="256"/>
      <c r="H861" s="256"/>
      <c r="I861" s="256"/>
      <c r="J861" s="256"/>
      <c r="K861" s="256"/>
      <c r="L861" s="29"/>
      <c r="M861" s="29"/>
      <c r="N861" s="29"/>
      <c r="O861" s="29"/>
    </row>
    <row r="862" spans="4:15" ht="15.6" customHeight="1" x14ac:dyDescent="0.2">
      <c r="D862" s="256"/>
      <c r="E862" s="256"/>
      <c r="F862" s="256"/>
      <c r="G862" s="256"/>
      <c r="H862" s="256"/>
      <c r="I862" s="256"/>
      <c r="J862" s="256"/>
      <c r="K862" s="256"/>
      <c r="L862" s="29"/>
      <c r="M862" s="29"/>
      <c r="N862" s="29"/>
      <c r="O862" s="29"/>
    </row>
    <row r="863" spans="4:15" ht="15.6" customHeight="1" x14ac:dyDescent="0.2">
      <c r="D863" s="256"/>
      <c r="E863" s="256"/>
      <c r="F863" s="256"/>
      <c r="G863" s="256"/>
      <c r="H863" s="256"/>
      <c r="I863" s="256"/>
      <c r="J863" s="256"/>
      <c r="K863" s="256"/>
      <c r="L863" s="29"/>
      <c r="M863" s="29"/>
      <c r="N863" s="29"/>
      <c r="O863" s="29"/>
    </row>
    <row r="864" spans="4:15" ht="15.6" customHeight="1" x14ac:dyDescent="0.2">
      <c r="D864" s="256"/>
      <c r="E864" s="256"/>
      <c r="F864" s="256"/>
      <c r="G864" s="256"/>
      <c r="H864" s="256"/>
      <c r="I864" s="256"/>
      <c r="J864" s="256"/>
      <c r="K864" s="256"/>
      <c r="L864" s="29"/>
      <c r="M864" s="29"/>
      <c r="N864" s="29"/>
      <c r="O864" s="29"/>
    </row>
    <row r="865" spans="4:15" ht="15.6" customHeight="1" x14ac:dyDescent="0.2">
      <c r="D865" s="256"/>
      <c r="E865" s="256"/>
      <c r="F865" s="256"/>
      <c r="G865" s="256"/>
      <c r="H865" s="256"/>
      <c r="I865" s="256"/>
      <c r="J865" s="256"/>
      <c r="K865" s="256"/>
      <c r="L865" s="29"/>
      <c r="M865" s="29"/>
      <c r="N865" s="29"/>
      <c r="O865" s="29"/>
    </row>
    <row r="866" spans="4:15" ht="15.6" customHeight="1" x14ac:dyDescent="0.2">
      <c r="D866" s="256"/>
      <c r="E866" s="256"/>
      <c r="F866" s="256"/>
      <c r="G866" s="256"/>
      <c r="H866" s="256"/>
      <c r="I866" s="256"/>
      <c r="J866" s="256"/>
      <c r="K866" s="256"/>
      <c r="L866" s="29"/>
      <c r="M866" s="29"/>
      <c r="N866" s="29"/>
      <c r="O866" s="29"/>
    </row>
    <row r="867" spans="4:15" ht="15.6" customHeight="1" x14ac:dyDescent="0.2">
      <c r="D867" s="256"/>
      <c r="E867" s="256"/>
      <c r="F867" s="256"/>
      <c r="G867" s="256"/>
      <c r="H867" s="256"/>
      <c r="I867" s="256"/>
      <c r="J867" s="256"/>
      <c r="K867" s="256"/>
      <c r="L867" s="29"/>
      <c r="M867" s="29"/>
      <c r="N867" s="29"/>
      <c r="O867" s="29"/>
    </row>
    <row r="868" spans="4:15" ht="15.6" customHeight="1" x14ac:dyDescent="0.2">
      <c r="D868" s="256"/>
      <c r="E868" s="256"/>
      <c r="F868" s="256"/>
      <c r="G868" s="256"/>
      <c r="H868" s="256"/>
      <c r="I868" s="256"/>
      <c r="J868" s="256"/>
      <c r="K868" s="256"/>
      <c r="L868" s="29"/>
      <c r="M868" s="29"/>
      <c r="N868" s="29"/>
      <c r="O868" s="29"/>
    </row>
    <row r="869" spans="4:15" ht="15.6" customHeight="1" x14ac:dyDescent="0.2">
      <c r="D869" s="256"/>
      <c r="E869" s="256"/>
      <c r="F869" s="256"/>
      <c r="G869" s="256"/>
      <c r="H869" s="256"/>
      <c r="I869" s="256"/>
      <c r="J869" s="256"/>
      <c r="K869" s="256"/>
      <c r="L869" s="29"/>
      <c r="M869" s="29"/>
      <c r="N869" s="29"/>
      <c r="O869" s="29"/>
    </row>
    <row r="870" spans="4:15" ht="15.6" customHeight="1" x14ac:dyDescent="0.2">
      <c r="D870" s="256"/>
      <c r="E870" s="256"/>
      <c r="F870" s="256"/>
      <c r="G870" s="256"/>
      <c r="H870" s="256"/>
      <c r="I870" s="256"/>
      <c r="J870" s="256"/>
      <c r="K870" s="256"/>
      <c r="L870" s="29"/>
      <c r="M870" s="29"/>
      <c r="N870" s="29"/>
      <c r="O870" s="29"/>
    </row>
    <row r="871" spans="4:15" ht="15.6" customHeight="1" x14ac:dyDescent="0.2">
      <c r="D871" s="256"/>
      <c r="E871" s="256"/>
      <c r="F871" s="256"/>
      <c r="G871" s="256"/>
      <c r="H871" s="256"/>
      <c r="I871" s="256"/>
      <c r="J871" s="256"/>
      <c r="K871" s="256"/>
      <c r="L871" s="29"/>
      <c r="M871" s="29"/>
      <c r="N871" s="29"/>
      <c r="O871" s="29"/>
    </row>
    <row r="872" spans="4:15" ht="15.6" customHeight="1" x14ac:dyDescent="0.2">
      <c r="D872" s="256"/>
      <c r="E872" s="256"/>
      <c r="F872" s="256"/>
      <c r="G872" s="256"/>
      <c r="H872" s="256"/>
      <c r="I872" s="256"/>
      <c r="J872" s="256"/>
      <c r="K872" s="256"/>
      <c r="L872" s="29"/>
      <c r="M872" s="29"/>
      <c r="N872" s="29"/>
      <c r="O872" s="29"/>
    </row>
    <row r="873" spans="4:15" ht="15.6" customHeight="1" x14ac:dyDescent="0.2">
      <c r="D873" s="256"/>
      <c r="E873" s="256"/>
      <c r="F873" s="256"/>
      <c r="G873" s="256"/>
      <c r="H873" s="256"/>
      <c r="I873" s="256"/>
      <c r="J873" s="256"/>
      <c r="K873" s="256"/>
      <c r="L873" s="29"/>
      <c r="M873" s="29"/>
      <c r="N873" s="29"/>
      <c r="O873" s="29"/>
    </row>
    <row r="874" spans="4:15" ht="15.6" customHeight="1" x14ac:dyDescent="0.2">
      <c r="D874" s="256"/>
      <c r="E874" s="256"/>
      <c r="F874" s="256"/>
      <c r="G874" s="256"/>
      <c r="H874" s="256"/>
      <c r="I874" s="256"/>
      <c r="J874" s="256"/>
      <c r="K874" s="256"/>
      <c r="L874" s="29"/>
      <c r="M874" s="29"/>
      <c r="N874" s="29"/>
      <c r="O874" s="29"/>
    </row>
    <row r="875" spans="4:15" ht="15.6" customHeight="1" x14ac:dyDescent="0.2">
      <c r="D875" s="256"/>
      <c r="E875" s="256"/>
      <c r="F875" s="256"/>
      <c r="G875" s="256"/>
      <c r="H875" s="256"/>
      <c r="I875" s="256"/>
      <c r="J875" s="256"/>
      <c r="K875" s="256"/>
      <c r="L875" s="29"/>
      <c r="M875" s="29"/>
      <c r="N875" s="29"/>
      <c r="O875" s="29"/>
    </row>
    <row r="876" spans="4:15" ht="15.6" customHeight="1" x14ac:dyDescent="0.2">
      <c r="D876" s="256"/>
      <c r="E876" s="256"/>
      <c r="F876" s="256"/>
      <c r="G876" s="256"/>
      <c r="H876" s="256"/>
      <c r="I876" s="256"/>
      <c r="J876" s="256"/>
      <c r="K876" s="256"/>
      <c r="L876" s="29"/>
      <c r="M876" s="29"/>
      <c r="N876" s="29"/>
      <c r="O876" s="29"/>
    </row>
    <row r="877" spans="4:15" ht="15.6" customHeight="1" x14ac:dyDescent="0.2">
      <c r="D877" s="256"/>
      <c r="E877" s="256"/>
      <c r="F877" s="256"/>
      <c r="G877" s="256"/>
      <c r="H877" s="256"/>
      <c r="I877" s="256"/>
      <c r="J877" s="256"/>
      <c r="K877" s="256"/>
      <c r="L877" s="29"/>
      <c r="M877" s="29"/>
      <c r="N877" s="29"/>
      <c r="O877" s="29"/>
    </row>
    <row r="878" spans="4:15" ht="15.6" customHeight="1" x14ac:dyDescent="0.2">
      <c r="D878" s="256"/>
      <c r="E878" s="256"/>
      <c r="F878" s="256"/>
      <c r="G878" s="256"/>
      <c r="H878" s="256"/>
      <c r="I878" s="256"/>
      <c r="J878" s="256"/>
      <c r="K878" s="256"/>
      <c r="L878" s="29"/>
      <c r="M878" s="29"/>
      <c r="N878" s="29"/>
      <c r="O878" s="29"/>
    </row>
    <row r="879" spans="4:15" ht="15.6" customHeight="1" x14ac:dyDescent="0.2">
      <c r="D879" s="256"/>
      <c r="E879" s="256"/>
      <c r="F879" s="256"/>
      <c r="G879" s="256"/>
      <c r="H879" s="256"/>
      <c r="I879" s="256"/>
      <c r="J879" s="256"/>
      <c r="K879" s="256"/>
      <c r="L879" s="29"/>
      <c r="M879" s="29"/>
      <c r="N879" s="29"/>
      <c r="O879" s="29"/>
    </row>
    <row r="880" spans="4:15" ht="15.6" customHeight="1" x14ac:dyDescent="0.2">
      <c r="D880" s="256"/>
      <c r="E880" s="256"/>
      <c r="F880" s="256"/>
      <c r="G880" s="256"/>
      <c r="H880" s="256"/>
      <c r="I880" s="256"/>
      <c r="J880" s="256"/>
      <c r="K880" s="256"/>
      <c r="L880" s="29"/>
      <c r="M880" s="29"/>
      <c r="N880" s="29"/>
      <c r="O880" s="29"/>
    </row>
    <row r="881" spans="4:15" ht="15.6" customHeight="1" x14ac:dyDescent="0.2">
      <c r="D881" s="256"/>
      <c r="E881" s="256"/>
      <c r="F881" s="256"/>
      <c r="G881" s="256"/>
      <c r="H881" s="256"/>
      <c r="I881" s="256"/>
      <c r="J881" s="256"/>
      <c r="K881" s="256"/>
      <c r="L881" s="29"/>
      <c r="M881" s="29"/>
      <c r="N881" s="29"/>
      <c r="O881" s="29"/>
    </row>
    <row r="882" spans="4:15" ht="15.6" customHeight="1" x14ac:dyDescent="0.2">
      <c r="D882" s="256"/>
      <c r="E882" s="256"/>
      <c r="F882" s="256"/>
      <c r="G882" s="256"/>
      <c r="H882" s="256"/>
      <c r="I882" s="256"/>
      <c r="J882" s="256"/>
      <c r="K882" s="256"/>
      <c r="L882" s="29"/>
      <c r="M882" s="29"/>
      <c r="N882" s="29"/>
      <c r="O882" s="29"/>
    </row>
    <row r="883" spans="4:15" ht="15.6" customHeight="1" x14ac:dyDescent="0.2">
      <c r="D883" s="256"/>
      <c r="E883" s="256"/>
      <c r="F883" s="256"/>
      <c r="G883" s="256"/>
      <c r="H883" s="256"/>
      <c r="I883" s="256"/>
      <c r="J883" s="256"/>
      <c r="K883" s="256"/>
      <c r="L883" s="29"/>
      <c r="M883" s="29"/>
      <c r="N883" s="29"/>
      <c r="O883" s="29"/>
    </row>
    <row r="884" spans="4:15" ht="15.6" customHeight="1" x14ac:dyDescent="0.2">
      <c r="D884" s="256"/>
      <c r="E884" s="256"/>
      <c r="F884" s="256"/>
      <c r="G884" s="256"/>
      <c r="H884" s="256"/>
      <c r="I884" s="256"/>
      <c r="J884" s="256"/>
      <c r="K884" s="256"/>
      <c r="L884" s="29"/>
      <c r="M884" s="29"/>
      <c r="N884" s="29"/>
      <c r="O884" s="29"/>
    </row>
    <row r="885" spans="4:15" ht="15.6" customHeight="1" x14ac:dyDescent="0.2">
      <c r="D885" s="256"/>
      <c r="E885" s="256"/>
      <c r="F885" s="256"/>
      <c r="G885" s="256"/>
      <c r="H885" s="256"/>
      <c r="I885" s="256"/>
      <c r="J885" s="256"/>
      <c r="K885" s="256"/>
      <c r="L885" s="29"/>
      <c r="M885" s="29"/>
      <c r="N885" s="29"/>
      <c r="O885" s="29"/>
    </row>
    <row r="886" spans="4:15" ht="15.6" customHeight="1" x14ac:dyDescent="0.2">
      <c r="D886" s="256"/>
      <c r="E886" s="256"/>
      <c r="F886" s="256"/>
      <c r="G886" s="256"/>
      <c r="H886" s="256"/>
      <c r="I886" s="256"/>
      <c r="J886" s="256"/>
      <c r="K886" s="256"/>
      <c r="L886" s="29"/>
      <c r="M886" s="29"/>
      <c r="N886" s="29"/>
      <c r="O886" s="29"/>
    </row>
    <row r="887" spans="4:15" ht="15.6" customHeight="1" x14ac:dyDescent="0.2">
      <c r="D887" s="256"/>
      <c r="E887" s="256"/>
      <c r="F887" s="256"/>
      <c r="G887" s="256"/>
      <c r="H887" s="256"/>
      <c r="I887" s="256"/>
      <c r="J887" s="256"/>
      <c r="K887" s="256"/>
      <c r="L887" s="29"/>
      <c r="M887" s="29"/>
      <c r="N887" s="29"/>
      <c r="O887" s="29"/>
    </row>
    <row r="888" spans="4:15" ht="15.6" customHeight="1" x14ac:dyDescent="0.2">
      <c r="D888" s="256"/>
      <c r="E888" s="256"/>
      <c r="F888" s="256"/>
      <c r="G888" s="256"/>
      <c r="H888" s="256"/>
      <c r="I888" s="256"/>
      <c r="J888" s="256"/>
      <c r="K888" s="256"/>
      <c r="L888" s="29"/>
      <c r="M888" s="29"/>
      <c r="N888" s="29"/>
      <c r="O888" s="29"/>
    </row>
    <row r="889" spans="4:15" ht="15.6" customHeight="1" x14ac:dyDescent="0.2">
      <c r="D889" s="256"/>
      <c r="E889" s="256"/>
      <c r="F889" s="256"/>
      <c r="G889" s="256"/>
      <c r="H889" s="256"/>
      <c r="I889" s="256"/>
      <c r="J889" s="256"/>
      <c r="K889" s="256"/>
      <c r="L889" s="29"/>
      <c r="M889" s="29"/>
      <c r="N889" s="29"/>
      <c r="O889" s="29"/>
    </row>
    <row r="890" spans="4:15" ht="15.6" customHeight="1" x14ac:dyDescent="0.2">
      <c r="D890" s="256"/>
      <c r="E890" s="256"/>
      <c r="F890" s="256"/>
      <c r="G890" s="256"/>
      <c r="H890" s="256"/>
      <c r="I890" s="256"/>
      <c r="J890" s="256"/>
      <c r="K890" s="256"/>
      <c r="L890" s="29"/>
      <c r="M890" s="29"/>
      <c r="N890" s="29"/>
      <c r="O890" s="29"/>
    </row>
    <row r="891" spans="4:15" ht="15.6" customHeight="1" x14ac:dyDescent="0.2">
      <c r="D891" s="256"/>
      <c r="E891" s="256"/>
      <c r="F891" s="256"/>
      <c r="G891" s="256"/>
      <c r="H891" s="256"/>
      <c r="I891" s="256"/>
      <c r="J891" s="256"/>
      <c r="K891" s="256"/>
      <c r="L891" s="29"/>
      <c r="M891" s="29"/>
      <c r="N891" s="29"/>
      <c r="O891" s="29"/>
    </row>
    <row r="892" spans="4:15" ht="15.6" customHeight="1" x14ac:dyDescent="0.2">
      <c r="D892" s="256"/>
      <c r="E892" s="256"/>
      <c r="F892" s="256"/>
      <c r="G892" s="256"/>
      <c r="H892" s="256"/>
      <c r="I892" s="256"/>
      <c r="J892" s="256"/>
      <c r="K892" s="256"/>
      <c r="L892" s="29"/>
      <c r="M892" s="29"/>
      <c r="N892" s="29"/>
      <c r="O892" s="29"/>
    </row>
    <row r="893" spans="4:15" ht="15.6" customHeight="1" x14ac:dyDescent="0.2">
      <c r="D893" s="256"/>
      <c r="E893" s="256"/>
      <c r="F893" s="256"/>
      <c r="G893" s="256"/>
      <c r="H893" s="256"/>
      <c r="I893" s="256"/>
      <c r="J893" s="256"/>
      <c r="K893" s="256"/>
      <c r="L893" s="29"/>
      <c r="M893" s="29"/>
      <c r="N893" s="29"/>
      <c r="O893" s="29"/>
    </row>
    <row r="894" spans="4:15" ht="15.6" customHeight="1" x14ac:dyDescent="0.2">
      <c r="D894" s="256"/>
      <c r="E894" s="256"/>
      <c r="F894" s="256"/>
      <c r="G894" s="256"/>
      <c r="H894" s="256"/>
      <c r="I894" s="256"/>
      <c r="J894" s="256"/>
      <c r="K894" s="256"/>
      <c r="L894" s="29"/>
      <c r="M894" s="29"/>
      <c r="N894" s="29"/>
      <c r="O894" s="29"/>
    </row>
    <row r="895" spans="4:15" ht="15.6" customHeight="1" x14ac:dyDescent="0.2">
      <c r="D895" s="256"/>
      <c r="E895" s="256"/>
      <c r="F895" s="256"/>
      <c r="G895" s="256"/>
      <c r="H895" s="256"/>
      <c r="I895" s="256"/>
      <c r="J895" s="256"/>
      <c r="K895" s="256"/>
      <c r="L895" s="29"/>
      <c r="M895" s="29"/>
      <c r="N895" s="29"/>
      <c r="O895" s="29"/>
    </row>
    <row r="896" spans="4:15" ht="15.6" customHeight="1" x14ac:dyDescent="0.2">
      <c r="D896" s="256"/>
      <c r="E896" s="256"/>
      <c r="F896" s="256"/>
      <c r="G896" s="256"/>
      <c r="H896" s="256"/>
      <c r="I896" s="256"/>
      <c r="J896" s="256"/>
      <c r="K896" s="256"/>
      <c r="L896" s="29"/>
      <c r="M896" s="29"/>
      <c r="N896" s="29"/>
      <c r="O896" s="29"/>
    </row>
    <row r="897" spans="4:15" ht="15.6" customHeight="1" x14ac:dyDescent="0.2">
      <c r="D897" s="256"/>
      <c r="E897" s="256"/>
      <c r="F897" s="256"/>
      <c r="G897" s="256"/>
      <c r="H897" s="256"/>
      <c r="I897" s="256"/>
      <c r="J897" s="256"/>
      <c r="K897" s="256"/>
      <c r="L897" s="29"/>
      <c r="M897" s="29"/>
      <c r="N897" s="29"/>
      <c r="O897" s="29"/>
    </row>
    <row r="898" spans="4:15" ht="15.6" customHeight="1" x14ac:dyDescent="0.2">
      <c r="D898" s="256"/>
      <c r="E898" s="256"/>
      <c r="F898" s="256"/>
      <c r="G898" s="256"/>
      <c r="H898" s="256"/>
      <c r="I898" s="256"/>
      <c r="J898" s="256"/>
      <c r="K898" s="256"/>
      <c r="L898" s="29"/>
      <c r="M898" s="29"/>
      <c r="N898" s="29"/>
      <c r="O898" s="29"/>
    </row>
    <row r="899" spans="4:15" ht="15.6" customHeight="1" x14ac:dyDescent="0.2">
      <c r="D899" s="256"/>
      <c r="E899" s="256"/>
      <c r="F899" s="256"/>
      <c r="G899" s="256"/>
      <c r="H899" s="256"/>
      <c r="I899" s="256"/>
      <c r="J899" s="256"/>
      <c r="K899" s="256"/>
      <c r="L899" s="29"/>
      <c r="M899" s="29"/>
      <c r="N899" s="29"/>
      <c r="O899" s="29"/>
    </row>
    <row r="900" spans="4:15" ht="15.6" customHeight="1" x14ac:dyDescent="0.2">
      <c r="D900" s="256"/>
      <c r="E900" s="256"/>
      <c r="F900" s="256"/>
      <c r="G900" s="256"/>
      <c r="H900" s="256"/>
      <c r="I900" s="256"/>
      <c r="J900" s="256"/>
      <c r="K900" s="256"/>
      <c r="L900" s="29"/>
      <c r="M900" s="29"/>
      <c r="N900" s="29"/>
      <c r="O900" s="29"/>
    </row>
    <row r="901" spans="4:15" ht="15.6" customHeight="1" x14ac:dyDescent="0.2">
      <c r="D901" s="256"/>
      <c r="E901" s="256"/>
      <c r="F901" s="256"/>
      <c r="G901" s="256"/>
      <c r="H901" s="256"/>
      <c r="I901" s="256"/>
      <c r="J901" s="256"/>
      <c r="K901" s="256"/>
      <c r="L901" s="29"/>
      <c r="M901" s="29"/>
      <c r="N901" s="29"/>
      <c r="O901" s="29"/>
    </row>
    <row r="902" spans="4:15" ht="15.6" customHeight="1" x14ac:dyDescent="0.2">
      <c r="D902" s="256"/>
      <c r="E902" s="256"/>
      <c r="F902" s="256"/>
      <c r="G902" s="256"/>
      <c r="H902" s="256"/>
      <c r="I902" s="256"/>
      <c r="J902" s="256"/>
      <c r="K902" s="256"/>
      <c r="L902" s="29"/>
      <c r="M902" s="29"/>
      <c r="N902" s="29"/>
      <c r="O902" s="29"/>
    </row>
    <row r="903" spans="4:15" ht="15.6" customHeight="1" x14ac:dyDescent="0.2">
      <c r="D903" s="256"/>
      <c r="E903" s="256"/>
      <c r="F903" s="256"/>
      <c r="G903" s="256"/>
      <c r="H903" s="256"/>
      <c r="I903" s="256"/>
      <c r="J903" s="256"/>
      <c r="K903" s="256"/>
      <c r="L903" s="29"/>
      <c r="M903" s="29"/>
      <c r="N903" s="29"/>
      <c r="O903" s="29"/>
    </row>
    <row r="904" spans="4:15" ht="15.6" customHeight="1" x14ac:dyDescent="0.2">
      <c r="D904" s="256"/>
      <c r="E904" s="256"/>
      <c r="F904" s="256"/>
      <c r="G904" s="256"/>
      <c r="H904" s="256"/>
      <c r="I904" s="256"/>
      <c r="J904" s="256"/>
      <c r="K904" s="256"/>
      <c r="L904" s="29"/>
      <c r="M904" s="29"/>
      <c r="N904" s="29"/>
      <c r="O904" s="29"/>
    </row>
    <row r="905" spans="4:15" ht="15.6" customHeight="1" x14ac:dyDescent="0.2">
      <c r="D905" s="256"/>
      <c r="E905" s="256"/>
      <c r="F905" s="256"/>
      <c r="G905" s="256"/>
      <c r="H905" s="256"/>
      <c r="I905" s="256"/>
      <c r="J905" s="256"/>
      <c r="K905" s="256"/>
      <c r="L905" s="29"/>
      <c r="M905" s="29"/>
      <c r="N905" s="29"/>
      <c r="O905" s="29"/>
    </row>
    <row r="906" spans="4:15" ht="15.6" customHeight="1" x14ac:dyDescent="0.2">
      <c r="D906" s="256"/>
      <c r="E906" s="256"/>
      <c r="F906" s="256"/>
      <c r="G906" s="256"/>
      <c r="H906" s="256"/>
      <c r="I906" s="256"/>
      <c r="J906" s="256"/>
      <c r="K906" s="256"/>
      <c r="L906" s="29"/>
      <c r="M906" s="29"/>
      <c r="N906" s="29"/>
      <c r="O906" s="29"/>
    </row>
    <row r="907" spans="4:15" ht="15.6" customHeight="1" x14ac:dyDescent="0.2">
      <c r="D907" s="256"/>
      <c r="E907" s="256"/>
      <c r="F907" s="256"/>
      <c r="G907" s="256"/>
      <c r="H907" s="256"/>
      <c r="I907" s="256"/>
      <c r="J907" s="256"/>
      <c r="K907" s="256"/>
      <c r="L907" s="29"/>
      <c r="M907" s="29"/>
      <c r="N907" s="29"/>
      <c r="O907" s="29"/>
    </row>
    <row r="908" spans="4:15" ht="15.6" customHeight="1" x14ac:dyDescent="0.2">
      <c r="D908" s="256"/>
      <c r="E908" s="256"/>
      <c r="F908" s="256"/>
      <c r="G908" s="256"/>
      <c r="H908" s="256"/>
      <c r="I908" s="256"/>
      <c r="J908" s="256"/>
      <c r="K908" s="256"/>
      <c r="L908" s="29"/>
      <c r="M908" s="29"/>
      <c r="N908" s="29"/>
      <c r="O908" s="29"/>
    </row>
    <row r="909" spans="4:15" ht="15.6" customHeight="1" x14ac:dyDescent="0.2">
      <c r="D909" s="256"/>
      <c r="E909" s="256"/>
      <c r="F909" s="256"/>
      <c r="G909" s="256"/>
      <c r="H909" s="256"/>
      <c r="I909" s="256"/>
      <c r="J909" s="256"/>
      <c r="K909" s="256"/>
      <c r="L909" s="29"/>
      <c r="M909" s="29"/>
      <c r="N909" s="29"/>
      <c r="O909" s="29"/>
    </row>
    <row r="910" spans="4:15" ht="15.6" customHeight="1" x14ac:dyDescent="0.2">
      <c r="D910" s="256"/>
      <c r="E910" s="256"/>
      <c r="F910" s="256"/>
      <c r="G910" s="256"/>
      <c r="H910" s="256"/>
      <c r="I910" s="256"/>
      <c r="J910" s="256"/>
      <c r="K910" s="256"/>
      <c r="L910" s="29"/>
      <c r="M910" s="29"/>
      <c r="N910" s="29"/>
      <c r="O910" s="29"/>
    </row>
    <row r="911" spans="4:15" ht="15.6" customHeight="1" x14ac:dyDescent="0.2">
      <c r="D911" s="256"/>
      <c r="E911" s="256"/>
      <c r="F911" s="256"/>
      <c r="G911" s="256"/>
      <c r="H911" s="256"/>
      <c r="I911" s="256"/>
      <c r="J911" s="256"/>
      <c r="K911" s="256"/>
      <c r="L911" s="29"/>
      <c r="M911" s="29"/>
      <c r="N911" s="29"/>
      <c r="O911" s="29"/>
    </row>
    <row r="912" spans="4:15" ht="15.6" customHeight="1" x14ac:dyDescent="0.2">
      <c r="D912" s="256"/>
      <c r="E912" s="256"/>
      <c r="F912" s="256"/>
      <c r="G912" s="256"/>
      <c r="H912" s="256"/>
      <c r="I912" s="256"/>
      <c r="J912" s="256"/>
      <c r="K912" s="256"/>
      <c r="L912" s="29"/>
      <c r="M912" s="29"/>
      <c r="N912" s="29"/>
      <c r="O912" s="29"/>
    </row>
    <row r="913" spans="4:15" ht="15.6" customHeight="1" x14ac:dyDescent="0.2">
      <c r="D913" s="256"/>
      <c r="E913" s="256"/>
      <c r="F913" s="256"/>
      <c r="G913" s="256"/>
      <c r="H913" s="256"/>
      <c r="I913" s="256"/>
      <c r="J913" s="256"/>
      <c r="K913" s="256"/>
      <c r="L913" s="29"/>
      <c r="M913" s="29"/>
      <c r="N913" s="29"/>
      <c r="O913" s="29"/>
    </row>
    <row r="914" spans="4:15" ht="15.6" customHeight="1" x14ac:dyDescent="0.2">
      <c r="D914" s="256"/>
      <c r="E914" s="256"/>
      <c r="F914" s="256"/>
      <c r="G914" s="256"/>
      <c r="H914" s="256"/>
      <c r="I914" s="256"/>
      <c r="J914" s="256"/>
      <c r="K914" s="256"/>
      <c r="L914" s="29"/>
      <c r="M914" s="29"/>
      <c r="N914" s="29"/>
      <c r="O914" s="29"/>
    </row>
    <row r="915" spans="4:15" ht="15.6" customHeight="1" x14ac:dyDescent="0.2">
      <c r="D915" s="256"/>
      <c r="E915" s="256"/>
      <c r="F915" s="256"/>
      <c r="G915" s="256"/>
      <c r="H915" s="256"/>
      <c r="I915" s="256"/>
      <c r="J915" s="256"/>
      <c r="K915" s="256"/>
      <c r="L915" s="29"/>
      <c r="M915" s="29"/>
      <c r="N915" s="29"/>
      <c r="O915" s="29"/>
    </row>
    <row r="916" spans="4:15" ht="15.6" customHeight="1" x14ac:dyDescent="0.2">
      <c r="D916" s="256"/>
      <c r="E916" s="256"/>
      <c r="F916" s="256"/>
      <c r="G916" s="256"/>
      <c r="H916" s="256"/>
      <c r="I916" s="256"/>
      <c r="J916" s="256"/>
      <c r="K916" s="256"/>
      <c r="L916" s="29"/>
      <c r="M916" s="29"/>
      <c r="N916" s="29"/>
      <c r="O916" s="29"/>
    </row>
    <row r="917" spans="4:15" ht="15.6" customHeight="1" x14ac:dyDescent="0.2">
      <c r="D917" s="256"/>
      <c r="E917" s="256"/>
      <c r="F917" s="256"/>
      <c r="G917" s="256"/>
      <c r="H917" s="256"/>
      <c r="I917" s="256"/>
      <c r="J917" s="256"/>
      <c r="K917" s="256"/>
      <c r="L917" s="29"/>
      <c r="M917" s="29"/>
      <c r="N917" s="29"/>
      <c r="O917" s="29"/>
    </row>
    <row r="918" spans="4:15" ht="15.6" customHeight="1" x14ac:dyDescent="0.2">
      <c r="D918" s="256"/>
      <c r="E918" s="256"/>
      <c r="F918" s="256"/>
      <c r="G918" s="256"/>
      <c r="H918" s="256"/>
      <c r="I918" s="256"/>
      <c r="J918" s="256"/>
      <c r="K918" s="256"/>
      <c r="L918" s="29"/>
      <c r="M918" s="29"/>
      <c r="N918" s="29"/>
      <c r="O918" s="29"/>
    </row>
    <row r="919" spans="4:15" ht="15.6" customHeight="1" x14ac:dyDescent="0.2">
      <c r="D919" s="256"/>
      <c r="E919" s="256"/>
      <c r="F919" s="256"/>
      <c r="G919" s="256"/>
      <c r="H919" s="256"/>
      <c r="I919" s="256"/>
      <c r="J919" s="256"/>
      <c r="K919" s="256"/>
      <c r="L919" s="29"/>
      <c r="M919" s="29"/>
      <c r="N919" s="29"/>
      <c r="O919" s="29"/>
    </row>
    <row r="920" spans="4:15" ht="15.6" customHeight="1" x14ac:dyDescent="0.2">
      <c r="D920" s="256"/>
      <c r="E920" s="256"/>
      <c r="F920" s="256"/>
      <c r="G920" s="256"/>
      <c r="H920" s="256"/>
      <c r="I920" s="256"/>
      <c r="J920" s="256"/>
      <c r="K920" s="256"/>
      <c r="L920" s="29"/>
      <c r="M920" s="29"/>
      <c r="N920" s="29"/>
      <c r="O920" s="29"/>
    </row>
    <row r="921" spans="4:15" ht="15.6" customHeight="1" x14ac:dyDescent="0.2">
      <c r="D921" s="256"/>
      <c r="E921" s="256"/>
      <c r="F921" s="256"/>
      <c r="G921" s="256"/>
      <c r="H921" s="256"/>
      <c r="I921" s="256"/>
      <c r="J921" s="256"/>
      <c r="K921" s="256"/>
      <c r="L921" s="29"/>
      <c r="M921" s="29"/>
      <c r="N921" s="29"/>
      <c r="O921" s="29"/>
    </row>
    <row r="922" spans="4:15" ht="15.6" customHeight="1" x14ac:dyDescent="0.2">
      <c r="D922" s="256"/>
      <c r="E922" s="256"/>
      <c r="F922" s="256"/>
      <c r="G922" s="256"/>
      <c r="H922" s="256"/>
      <c r="I922" s="256"/>
      <c r="J922" s="256"/>
      <c r="K922" s="256"/>
      <c r="L922" s="29"/>
      <c r="M922" s="29"/>
      <c r="N922" s="29"/>
      <c r="O922" s="29"/>
    </row>
    <row r="923" spans="4:15" ht="15.6" customHeight="1" x14ac:dyDescent="0.2">
      <c r="D923" s="256"/>
      <c r="E923" s="256"/>
      <c r="F923" s="256"/>
      <c r="G923" s="256"/>
      <c r="H923" s="256"/>
      <c r="I923" s="256"/>
      <c r="J923" s="256"/>
      <c r="K923" s="256"/>
      <c r="L923" s="29"/>
      <c r="M923" s="29"/>
      <c r="N923" s="29"/>
      <c r="O923" s="29"/>
    </row>
    <row r="924" spans="4:15" ht="15.6" customHeight="1" x14ac:dyDescent="0.2">
      <c r="D924" s="256"/>
      <c r="E924" s="256"/>
      <c r="F924" s="256"/>
      <c r="G924" s="256"/>
      <c r="H924" s="256"/>
      <c r="I924" s="256"/>
      <c r="J924" s="256"/>
      <c r="K924" s="256"/>
      <c r="L924" s="29"/>
      <c r="M924" s="29"/>
      <c r="N924" s="29"/>
      <c r="O924" s="29"/>
    </row>
    <row r="925" spans="4:15" ht="15.6" customHeight="1" x14ac:dyDescent="0.2">
      <c r="D925" s="256"/>
      <c r="E925" s="256"/>
      <c r="F925" s="256"/>
      <c r="G925" s="256"/>
      <c r="H925" s="256"/>
      <c r="I925" s="256"/>
      <c r="J925" s="256"/>
      <c r="K925" s="256"/>
      <c r="L925" s="29"/>
      <c r="M925" s="29"/>
      <c r="N925" s="29"/>
      <c r="O925" s="29"/>
    </row>
    <row r="926" spans="4:15" ht="15.6" customHeight="1" x14ac:dyDescent="0.2">
      <c r="D926" s="256"/>
      <c r="E926" s="256"/>
      <c r="F926" s="256"/>
      <c r="G926" s="256"/>
      <c r="H926" s="256"/>
      <c r="I926" s="256"/>
      <c r="J926" s="256"/>
      <c r="K926" s="256"/>
      <c r="L926" s="29"/>
      <c r="M926" s="29"/>
      <c r="N926" s="29"/>
      <c r="O926" s="29"/>
    </row>
    <row r="927" spans="4:15" ht="15.6" customHeight="1" x14ac:dyDescent="0.2">
      <c r="D927" s="256"/>
      <c r="E927" s="256"/>
      <c r="F927" s="256"/>
      <c r="G927" s="256"/>
      <c r="H927" s="256"/>
      <c r="I927" s="256"/>
      <c r="J927" s="256"/>
      <c r="K927" s="256"/>
      <c r="L927" s="29"/>
      <c r="M927" s="29"/>
      <c r="N927" s="29"/>
      <c r="O927" s="29"/>
    </row>
    <row r="928" spans="4:15" ht="15.6" customHeight="1" x14ac:dyDescent="0.2">
      <c r="D928" s="256"/>
      <c r="E928" s="256"/>
      <c r="F928" s="256"/>
      <c r="G928" s="256"/>
      <c r="H928" s="256"/>
      <c r="I928" s="256"/>
      <c r="J928" s="256"/>
      <c r="K928" s="256"/>
      <c r="L928" s="29"/>
      <c r="M928" s="29"/>
      <c r="N928" s="29"/>
      <c r="O928" s="29"/>
    </row>
    <row r="929" spans="4:15" ht="15.6" customHeight="1" x14ac:dyDescent="0.2">
      <c r="D929" s="256"/>
      <c r="E929" s="256"/>
      <c r="F929" s="256"/>
      <c r="G929" s="256"/>
      <c r="H929" s="256"/>
      <c r="I929" s="256"/>
      <c r="J929" s="256"/>
      <c r="K929" s="256"/>
      <c r="L929" s="29"/>
      <c r="M929" s="29"/>
      <c r="N929" s="29"/>
      <c r="O929" s="29"/>
    </row>
    <row r="930" spans="4:15" ht="15.6" customHeight="1" x14ac:dyDescent="0.2">
      <c r="D930" s="256"/>
      <c r="E930" s="256"/>
      <c r="F930" s="256"/>
      <c r="G930" s="256"/>
      <c r="H930" s="256"/>
      <c r="I930" s="256"/>
      <c r="J930" s="256"/>
      <c r="K930" s="256"/>
      <c r="L930" s="29"/>
      <c r="M930" s="29"/>
      <c r="N930" s="29"/>
      <c r="O930" s="29"/>
    </row>
    <row r="931" spans="4:15" ht="15.6" customHeight="1" x14ac:dyDescent="0.2">
      <c r="D931" s="256"/>
      <c r="E931" s="256"/>
      <c r="F931" s="256"/>
      <c r="G931" s="256"/>
      <c r="H931" s="256"/>
      <c r="I931" s="256"/>
      <c r="J931" s="256"/>
      <c r="K931" s="256"/>
      <c r="L931" s="29"/>
      <c r="M931" s="29"/>
      <c r="N931" s="29"/>
      <c r="O931" s="29"/>
    </row>
    <row r="932" spans="4:15" ht="15.6" customHeight="1" x14ac:dyDescent="0.2">
      <c r="D932" s="256"/>
      <c r="E932" s="256"/>
      <c r="F932" s="256"/>
      <c r="G932" s="256"/>
      <c r="H932" s="256"/>
      <c r="I932" s="256"/>
      <c r="J932" s="256"/>
      <c r="K932" s="256"/>
      <c r="L932" s="29"/>
      <c r="M932" s="29"/>
      <c r="N932" s="29"/>
      <c r="O932" s="29"/>
    </row>
    <row r="933" spans="4:15" ht="15.6" customHeight="1" x14ac:dyDescent="0.2">
      <c r="D933" s="256"/>
      <c r="E933" s="256"/>
      <c r="F933" s="256"/>
      <c r="G933" s="256"/>
      <c r="H933" s="256"/>
      <c r="I933" s="256"/>
      <c r="J933" s="256"/>
      <c r="K933" s="256"/>
      <c r="L933" s="29"/>
      <c r="M933" s="29"/>
      <c r="N933" s="29"/>
      <c r="O933" s="29"/>
    </row>
    <row r="934" spans="4:15" ht="15.6" customHeight="1" x14ac:dyDescent="0.2">
      <c r="D934" s="256"/>
      <c r="E934" s="256"/>
      <c r="F934" s="256"/>
      <c r="G934" s="256"/>
      <c r="H934" s="256"/>
      <c r="I934" s="256"/>
      <c r="J934" s="256"/>
      <c r="K934" s="256"/>
      <c r="L934" s="29"/>
      <c r="M934" s="29"/>
      <c r="N934" s="29"/>
      <c r="O934" s="29"/>
    </row>
    <row r="935" spans="4:15" ht="15.6" customHeight="1" x14ac:dyDescent="0.2">
      <c r="D935" s="256"/>
      <c r="E935" s="256"/>
      <c r="F935" s="256"/>
      <c r="G935" s="256"/>
      <c r="H935" s="256"/>
      <c r="I935" s="256"/>
      <c r="J935" s="256"/>
      <c r="K935" s="256"/>
      <c r="L935" s="29"/>
      <c r="M935" s="29"/>
      <c r="N935" s="29"/>
      <c r="O935" s="29"/>
    </row>
    <row r="936" spans="4:15" ht="15.6" customHeight="1" x14ac:dyDescent="0.2">
      <c r="D936" s="256"/>
      <c r="E936" s="256"/>
      <c r="F936" s="256"/>
      <c r="G936" s="256"/>
      <c r="H936" s="256"/>
      <c r="I936" s="256"/>
      <c r="J936" s="256"/>
      <c r="K936" s="256"/>
      <c r="L936" s="29"/>
      <c r="M936" s="29"/>
      <c r="N936" s="29"/>
      <c r="O936" s="29"/>
    </row>
    <row r="937" spans="4:15" ht="15.6" customHeight="1" x14ac:dyDescent="0.2">
      <c r="D937" s="256"/>
      <c r="E937" s="256"/>
      <c r="F937" s="256"/>
      <c r="G937" s="256"/>
      <c r="H937" s="256"/>
      <c r="I937" s="256"/>
      <c r="J937" s="256"/>
      <c r="K937" s="256"/>
      <c r="L937" s="29"/>
      <c r="M937" s="29"/>
      <c r="N937" s="29"/>
      <c r="O937" s="29"/>
    </row>
    <row r="938" spans="4:15" ht="15.6" customHeight="1" x14ac:dyDescent="0.2">
      <c r="D938" s="256"/>
      <c r="E938" s="256"/>
      <c r="F938" s="256"/>
      <c r="G938" s="256"/>
      <c r="H938" s="256"/>
      <c r="I938" s="256"/>
      <c r="J938" s="256"/>
      <c r="K938" s="256"/>
      <c r="L938" s="29"/>
      <c r="M938" s="29"/>
      <c r="N938" s="29"/>
      <c r="O938" s="29"/>
    </row>
    <row r="939" spans="4:15" ht="15.6" customHeight="1" x14ac:dyDescent="0.2">
      <c r="D939" s="256"/>
      <c r="E939" s="256"/>
      <c r="F939" s="256"/>
      <c r="G939" s="256"/>
      <c r="H939" s="256"/>
      <c r="I939" s="256"/>
      <c r="J939" s="256"/>
      <c r="K939" s="256"/>
      <c r="L939" s="29"/>
      <c r="M939" s="29"/>
      <c r="N939" s="29"/>
      <c r="O939" s="29"/>
    </row>
    <row r="940" spans="4:15" ht="15.6" customHeight="1" x14ac:dyDescent="0.2">
      <c r="D940" s="256"/>
      <c r="E940" s="256"/>
      <c r="F940" s="256"/>
      <c r="G940" s="256"/>
      <c r="H940" s="256"/>
      <c r="I940" s="256"/>
      <c r="J940" s="256"/>
      <c r="K940" s="256"/>
      <c r="L940" s="29"/>
      <c r="M940" s="29"/>
      <c r="N940" s="29"/>
      <c r="O940" s="29"/>
    </row>
    <row r="941" spans="4:15" ht="15.6" customHeight="1" x14ac:dyDescent="0.2">
      <c r="D941" s="256"/>
      <c r="E941" s="256"/>
      <c r="F941" s="256"/>
      <c r="G941" s="256"/>
      <c r="H941" s="256"/>
      <c r="I941" s="256"/>
      <c r="J941" s="256"/>
      <c r="K941" s="256"/>
      <c r="L941" s="29"/>
      <c r="M941" s="29"/>
      <c r="N941" s="29"/>
      <c r="O941" s="29"/>
    </row>
    <row r="942" spans="4:15" ht="15.6" customHeight="1" x14ac:dyDescent="0.2">
      <c r="D942" s="256"/>
      <c r="E942" s="256"/>
      <c r="F942" s="256"/>
      <c r="G942" s="256"/>
      <c r="H942" s="256"/>
      <c r="I942" s="256"/>
      <c r="J942" s="256"/>
      <c r="K942" s="256"/>
      <c r="L942" s="29"/>
      <c r="M942" s="29"/>
      <c r="N942" s="29"/>
      <c r="O942" s="29"/>
    </row>
    <row r="943" spans="4:15" ht="15.6" customHeight="1" x14ac:dyDescent="0.2">
      <c r="D943" s="256"/>
      <c r="E943" s="256"/>
      <c r="F943" s="256"/>
      <c r="G943" s="256"/>
      <c r="H943" s="256"/>
      <c r="I943" s="256"/>
      <c r="J943" s="256"/>
      <c r="K943" s="256"/>
      <c r="L943" s="29"/>
      <c r="M943" s="29"/>
      <c r="N943" s="29"/>
      <c r="O943" s="29"/>
    </row>
    <row r="944" spans="4:15" ht="15.6" customHeight="1" x14ac:dyDescent="0.2">
      <c r="D944" s="256"/>
      <c r="E944" s="256"/>
      <c r="F944" s="256"/>
      <c r="G944" s="256"/>
      <c r="H944" s="256"/>
      <c r="I944" s="256"/>
      <c r="J944" s="256"/>
      <c r="K944" s="256"/>
      <c r="L944" s="29"/>
      <c r="M944" s="29"/>
      <c r="N944" s="29"/>
      <c r="O944" s="29"/>
    </row>
    <row r="945" spans="4:15" ht="15.6" customHeight="1" x14ac:dyDescent="0.2">
      <c r="D945" s="256"/>
      <c r="E945" s="256"/>
      <c r="F945" s="256"/>
      <c r="G945" s="256"/>
      <c r="H945" s="256"/>
      <c r="I945" s="256"/>
      <c r="J945" s="256"/>
      <c r="K945" s="256"/>
      <c r="L945" s="29"/>
      <c r="M945" s="29"/>
      <c r="N945" s="29"/>
      <c r="O945" s="29"/>
    </row>
    <row r="946" spans="4:15" ht="15.6" customHeight="1" x14ac:dyDescent="0.2">
      <c r="D946" s="256"/>
      <c r="E946" s="256"/>
      <c r="F946" s="256"/>
      <c r="G946" s="256"/>
      <c r="H946" s="256"/>
      <c r="I946" s="256"/>
      <c r="J946" s="256"/>
      <c r="K946" s="256"/>
      <c r="L946" s="29"/>
      <c r="M946" s="29"/>
      <c r="N946" s="29"/>
      <c r="O946" s="29"/>
    </row>
    <row r="947" spans="4:15" ht="15.6" customHeight="1" x14ac:dyDescent="0.2">
      <c r="D947" s="256"/>
      <c r="E947" s="256"/>
      <c r="F947" s="256"/>
      <c r="G947" s="256"/>
      <c r="H947" s="256"/>
      <c r="I947" s="256"/>
      <c r="J947" s="256"/>
      <c r="K947" s="256"/>
      <c r="L947" s="29"/>
      <c r="M947" s="29"/>
      <c r="N947" s="29"/>
      <c r="O947" s="29"/>
    </row>
    <row r="948" spans="4:15" ht="15.6" customHeight="1" x14ac:dyDescent="0.2">
      <c r="D948" s="256"/>
      <c r="E948" s="256"/>
      <c r="F948" s="256"/>
      <c r="G948" s="256"/>
      <c r="H948" s="256"/>
      <c r="I948" s="256"/>
      <c r="J948" s="256"/>
      <c r="K948" s="256"/>
      <c r="L948" s="29"/>
      <c r="M948" s="29"/>
      <c r="N948" s="29"/>
      <c r="O948" s="29"/>
    </row>
    <row r="949" spans="4:15" ht="15.6" customHeight="1" x14ac:dyDescent="0.2">
      <c r="D949" s="256"/>
      <c r="E949" s="256"/>
      <c r="F949" s="256"/>
      <c r="G949" s="256"/>
      <c r="H949" s="256"/>
      <c r="I949" s="256"/>
      <c r="J949" s="256"/>
      <c r="K949" s="256"/>
      <c r="L949" s="29"/>
      <c r="M949" s="29"/>
      <c r="N949" s="29"/>
      <c r="O949" s="29"/>
    </row>
    <row r="950" spans="4:15" ht="15.6" customHeight="1" x14ac:dyDescent="0.2">
      <c r="D950" s="256"/>
      <c r="E950" s="256"/>
      <c r="F950" s="256"/>
      <c r="G950" s="256"/>
      <c r="H950" s="256"/>
      <c r="I950" s="256"/>
      <c r="J950" s="256"/>
      <c r="K950" s="256"/>
      <c r="L950" s="29"/>
      <c r="M950" s="29"/>
      <c r="N950" s="29"/>
      <c r="O950" s="29"/>
    </row>
    <row r="951" spans="4:15" ht="15.6" customHeight="1" x14ac:dyDescent="0.2">
      <c r="D951" s="256"/>
      <c r="E951" s="256"/>
      <c r="F951" s="256"/>
      <c r="G951" s="256"/>
      <c r="H951" s="256"/>
      <c r="I951" s="256"/>
      <c r="J951" s="256"/>
      <c r="K951" s="256"/>
      <c r="L951" s="29"/>
      <c r="M951" s="29"/>
      <c r="N951" s="29"/>
      <c r="O951" s="29"/>
    </row>
    <row r="952" spans="4:15" ht="15.6" customHeight="1" x14ac:dyDescent="0.2">
      <c r="D952" s="256"/>
      <c r="E952" s="256"/>
      <c r="F952" s="256"/>
      <c r="G952" s="256"/>
      <c r="H952" s="256"/>
      <c r="I952" s="256"/>
      <c r="J952" s="256"/>
      <c r="K952" s="256"/>
      <c r="L952" s="29"/>
      <c r="M952" s="29"/>
      <c r="N952" s="29"/>
      <c r="O952" s="29"/>
    </row>
    <row r="953" spans="4:15" ht="15.6" customHeight="1" x14ac:dyDescent="0.2">
      <c r="D953" s="256"/>
      <c r="E953" s="256"/>
      <c r="F953" s="256"/>
      <c r="G953" s="256"/>
      <c r="H953" s="256"/>
      <c r="I953" s="256"/>
      <c r="J953" s="256"/>
      <c r="K953" s="256"/>
      <c r="L953" s="29"/>
      <c r="M953" s="29"/>
      <c r="N953" s="29"/>
      <c r="O953" s="29"/>
    </row>
    <row r="954" spans="4:15" ht="15.6" customHeight="1" x14ac:dyDescent="0.2">
      <c r="D954" s="256"/>
      <c r="E954" s="256"/>
      <c r="F954" s="256"/>
      <c r="G954" s="256"/>
      <c r="H954" s="256"/>
      <c r="I954" s="256"/>
      <c r="J954" s="256"/>
      <c r="K954" s="256"/>
      <c r="L954" s="29"/>
      <c r="M954" s="29"/>
      <c r="N954" s="29"/>
      <c r="O954" s="29"/>
    </row>
    <row r="955" spans="4:15" ht="15.6" customHeight="1" x14ac:dyDescent="0.2">
      <c r="D955" s="256"/>
      <c r="E955" s="256"/>
      <c r="F955" s="256"/>
      <c r="G955" s="256"/>
      <c r="H955" s="256"/>
      <c r="I955" s="256"/>
      <c r="J955" s="256"/>
      <c r="K955" s="256"/>
      <c r="L955" s="29"/>
      <c r="M955" s="29"/>
      <c r="N955" s="29"/>
      <c r="O955" s="29"/>
    </row>
    <row r="956" spans="4:15" ht="15.6" customHeight="1" x14ac:dyDescent="0.2">
      <c r="D956" s="256"/>
      <c r="E956" s="256"/>
      <c r="F956" s="256"/>
      <c r="G956" s="256"/>
      <c r="H956" s="256"/>
      <c r="I956" s="256"/>
      <c r="J956" s="256"/>
      <c r="K956" s="256"/>
      <c r="L956" s="29"/>
      <c r="M956" s="29"/>
      <c r="N956" s="29"/>
      <c r="O956" s="29"/>
    </row>
    <row r="957" spans="4:15" ht="15.6" customHeight="1" x14ac:dyDescent="0.2">
      <c r="D957" s="256"/>
      <c r="E957" s="256"/>
      <c r="F957" s="256"/>
      <c r="G957" s="256"/>
      <c r="H957" s="256"/>
      <c r="I957" s="256"/>
      <c r="J957" s="256"/>
      <c r="K957" s="256"/>
      <c r="L957" s="29"/>
      <c r="M957" s="29"/>
      <c r="N957" s="29"/>
      <c r="O957" s="29"/>
    </row>
    <row r="958" spans="4:15" ht="15.6" customHeight="1" x14ac:dyDescent="0.2">
      <c r="D958" s="256"/>
      <c r="E958" s="256"/>
      <c r="F958" s="256"/>
      <c r="G958" s="256"/>
      <c r="H958" s="256"/>
      <c r="I958" s="256"/>
      <c r="J958" s="256"/>
      <c r="K958" s="256"/>
      <c r="L958" s="29"/>
      <c r="M958" s="29"/>
      <c r="N958" s="29"/>
      <c r="O958" s="29"/>
    </row>
    <row r="959" spans="4:15" ht="15.6" customHeight="1" x14ac:dyDescent="0.2">
      <c r="D959" s="256"/>
      <c r="E959" s="256"/>
      <c r="F959" s="256"/>
      <c r="G959" s="256"/>
      <c r="H959" s="256"/>
      <c r="I959" s="256"/>
      <c r="J959" s="256"/>
      <c r="K959" s="256"/>
      <c r="L959" s="29"/>
      <c r="M959" s="29"/>
      <c r="N959" s="29"/>
      <c r="O959" s="29"/>
    </row>
    <row r="960" spans="4:15" ht="15.6" customHeight="1" x14ac:dyDescent="0.2">
      <c r="D960" s="256"/>
      <c r="E960" s="256"/>
      <c r="F960" s="256"/>
      <c r="G960" s="256"/>
      <c r="H960" s="256"/>
      <c r="I960" s="256"/>
      <c r="J960" s="256"/>
      <c r="K960" s="256"/>
      <c r="L960" s="29"/>
      <c r="M960" s="29"/>
      <c r="N960" s="29"/>
      <c r="O960" s="29"/>
    </row>
    <row r="961" spans="4:15" ht="15.6" customHeight="1" x14ac:dyDescent="0.2">
      <c r="D961" s="256"/>
      <c r="E961" s="256"/>
      <c r="F961" s="256"/>
      <c r="G961" s="256"/>
      <c r="H961" s="256"/>
      <c r="I961" s="256"/>
      <c r="J961" s="256"/>
      <c r="K961" s="256"/>
      <c r="L961" s="29"/>
      <c r="M961" s="29"/>
      <c r="N961" s="29"/>
      <c r="O961" s="29"/>
    </row>
    <row r="962" spans="4:15" ht="15.6" customHeight="1" x14ac:dyDescent="0.2">
      <c r="D962" s="256"/>
      <c r="E962" s="256"/>
      <c r="F962" s="256"/>
      <c r="G962" s="256"/>
      <c r="H962" s="256"/>
      <c r="I962" s="256"/>
      <c r="J962" s="256"/>
      <c r="K962" s="256"/>
      <c r="L962" s="29"/>
      <c r="M962" s="29"/>
      <c r="N962" s="29"/>
      <c r="O962" s="29"/>
    </row>
    <row r="963" spans="4:15" ht="15.6" customHeight="1" x14ac:dyDescent="0.2">
      <c r="D963" s="256"/>
      <c r="E963" s="256"/>
      <c r="F963" s="256"/>
      <c r="G963" s="256"/>
      <c r="H963" s="256"/>
      <c r="I963" s="256"/>
      <c r="J963" s="256"/>
      <c r="K963" s="256"/>
      <c r="L963" s="29"/>
      <c r="M963" s="29"/>
      <c r="N963" s="29"/>
      <c r="O963" s="29"/>
    </row>
    <row r="964" spans="4:15" ht="15.6" customHeight="1" x14ac:dyDescent="0.2">
      <c r="D964" s="256"/>
      <c r="E964" s="256"/>
      <c r="F964" s="256"/>
      <c r="G964" s="256"/>
      <c r="H964" s="256"/>
      <c r="I964" s="256"/>
      <c r="J964" s="256"/>
      <c r="K964" s="256"/>
      <c r="L964" s="29"/>
      <c r="M964" s="29"/>
      <c r="N964" s="29"/>
      <c r="O964" s="29"/>
    </row>
    <row r="965" spans="4:15" ht="15.6" customHeight="1" x14ac:dyDescent="0.2">
      <c r="D965" s="256"/>
      <c r="E965" s="256"/>
      <c r="F965" s="256"/>
      <c r="G965" s="256"/>
      <c r="H965" s="256"/>
      <c r="I965" s="256"/>
      <c r="J965" s="256"/>
      <c r="K965" s="256"/>
      <c r="L965" s="29"/>
      <c r="M965" s="29"/>
      <c r="N965" s="29"/>
      <c r="O965" s="29"/>
    </row>
    <row r="966" spans="4:15" ht="15.6" customHeight="1" x14ac:dyDescent="0.2">
      <c r="D966" s="256"/>
      <c r="E966" s="256"/>
      <c r="F966" s="256"/>
      <c r="G966" s="256"/>
      <c r="H966" s="256"/>
      <c r="I966" s="256"/>
      <c r="J966" s="256"/>
      <c r="K966" s="256"/>
      <c r="L966" s="29"/>
      <c r="M966" s="29"/>
      <c r="N966" s="29"/>
      <c r="O966" s="29"/>
    </row>
    <row r="967" spans="4:15" ht="15.6" customHeight="1" x14ac:dyDescent="0.2">
      <c r="D967" s="256"/>
      <c r="E967" s="256"/>
      <c r="F967" s="256"/>
      <c r="G967" s="256"/>
      <c r="H967" s="256"/>
      <c r="I967" s="256"/>
      <c r="J967" s="256"/>
      <c r="K967" s="256"/>
      <c r="L967" s="29"/>
      <c r="M967" s="29"/>
      <c r="N967" s="29"/>
      <c r="O967" s="29"/>
    </row>
    <row r="968" spans="4:15" ht="15.6" customHeight="1" x14ac:dyDescent="0.2">
      <c r="D968" s="256"/>
      <c r="E968" s="256"/>
      <c r="F968" s="256"/>
      <c r="G968" s="256"/>
      <c r="H968" s="256"/>
      <c r="I968" s="256"/>
      <c r="J968" s="256"/>
      <c r="K968" s="256"/>
      <c r="L968" s="29"/>
      <c r="M968" s="29"/>
      <c r="N968" s="29"/>
      <c r="O968" s="29"/>
    </row>
    <row r="969" spans="4:15" ht="15.6" customHeight="1" x14ac:dyDescent="0.2">
      <c r="D969" s="256"/>
      <c r="E969" s="256"/>
      <c r="F969" s="256"/>
      <c r="G969" s="256"/>
      <c r="H969" s="256"/>
      <c r="I969" s="256"/>
      <c r="J969" s="256"/>
      <c r="K969" s="256"/>
      <c r="L969" s="29"/>
      <c r="M969" s="29"/>
      <c r="N969" s="29"/>
      <c r="O969" s="29"/>
    </row>
    <row r="970" spans="4:15" ht="15.6" customHeight="1" x14ac:dyDescent="0.2">
      <c r="D970" s="256"/>
      <c r="E970" s="256"/>
      <c r="F970" s="256"/>
      <c r="G970" s="256"/>
      <c r="H970" s="256"/>
      <c r="I970" s="256"/>
      <c r="J970" s="256"/>
      <c r="K970" s="256"/>
      <c r="L970" s="29"/>
      <c r="M970" s="29"/>
      <c r="N970" s="29"/>
      <c r="O970" s="29"/>
    </row>
    <row r="971" spans="4:15" ht="15.6" customHeight="1" x14ac:dyDescent="0.2">
      <c r="D971" s="256"/>
      <c r="E971" s="256"/>
      <c r="F971" s="256"/>
      <c r="G971" s="256"/>
      <c r="H971" s="256"/>
      <c r="I971" s="256"/>
      <c r="J971" s="256"/>
      <c r="K971" s="256"/>
      <c r="L971" s="29"/>
      <c r="M971" s="29"/>
      <c r="N971" s="29"/>
      <c r="O971" s="29"/>
    </row>
    <row r="972" spans="4:15" ht="15.6" customHeight="1" x14ac:dyDescent="0.2">
      <c r="D972" s="256"/>
      <c r="E972" s="256"/>
      <c r="F972" s="256"/>
      <c r="G972" s="256"/>
      <c r="H972" s="256"/>
      <c r="I972" s="256"/>
      <c r="J972" s="256"/>
      <c r="K972" s="256"/>
      <c r="L972" s="29"/>
      <c r="M972" s="29"/>
      <c r="N972" s="29"/>
      <c r="O972" s="29"/>
    </row>
    <row r="973" spans="4:15" ht="15.6" customHeight="1" x14ac:dyDescent="0.2">
      <c r="D973" s="256"/>
      <c r="E973" s="256"/>
      <c r="F973" s="256"/>
      <c r="G973" s="256"/>
      <c r="H973" s="256"/>
      <c r="I973" s="256"/>
      <c r="J973" s="256"/>
      <c r="K973" s="256"/>
      <c r="L973" s="29"/>
      <c r="M973" s="29"/>
      <c r="N973" s="29"/>
      <c r="O973" s="29"/>
    </row>
    <row r="974" spans="4:15" ht="15.6" customHeight="1" x14ac:dyDescent="0.2">
      <c r="D974" s="256"/>
      <c r="E974" s="256"/>
      <c r="F974" s="256"/>
      <c r="G974" s="256"/>
      <c r="H974" s="256"/>
      <c r="I974" s="256"/>
      <c r="J974" s="256"/>
      <c r="K974" s="256"/>
      <c r="L974" s="29"/>
      <c r="M974" s="29"/>
      <c r="N974" s="29"/>
      <c r="O974" s="29"/>
    </row>
    <row r="975" spans="4:15" ht="15.6" customHeight="1" x14ac:dyDescent="0.2">
      <c r="D975" s="256"/>
      <c r="E975" s="256"/>
      <c r="F975" s="256"/>
      <c r="G975" s="256"/>
      <c r="H975" s="256"/>
      <c r="I975" s="256"/>
      <c r="J975" s="256"/>
      <c r="K975" s="256"/>
      <c r="L975" s="29"/>
      <c r="M975" s="29"/>
      <c r="N975" s="29"/>
      <c r="O975" s="29"/>
    </row>
    <row r="976" spans="4:15" ht="15.6" customHeight="1" x14ac:dyDescent="0.2">
      <c r="D976" s="256"/>
      <c r="E976" s="256"/>
      <c r="F976" s="256"/>
      <c r="G976" s="256"/>
      <c r="H976" s="256"/>
      <c r="I976" s="256"/>
      <c r="J976" s="256"/>
      <c r="K976" s="256"/>
      <c r="L976" s="29"/>
      <c r="M976" s="29"/>
      <c r="N976" s="29"/>
      <c r="O976" s="29"/>
    </row>
    <row r="977" spans="4:15" ht="15.6" customHeight="1" x14ac:dyDescent="0.2">
      <c r="D977" s="256"/>
      <c r="E977" s="256"/>
      <c r="F977" s="256"/>
      <c r="G977" s="256"/>
      <c r="H977" s="256"/>
      <c r="I977" s="256"/>
      <c r="J977" s="256"/>
      <c r="K977" s="256"/>
      <c r="L977" s="29"/>
      <c r="M977" s="29"/>
      <c r="N977" s="29"/>
      <c r="O977" s="29"/>
    </row>
    <row r="978" spans="4:15" ht="15.6" customHeight="1" x14ac:dyDescent="0.2">
      <c r="D978" s="256"/>
      <c r="E978" s="256"/>
      <c r="F978" s="256"/>
      <c r="G978" s="256"/>
      <c r="H978" s="256"/>
      <c r="I978" s="256"/>
      <c r="J978" s="256"/>
      <c r="K978" s="256"/>
      <c r="L978" s="29"/>
      <c r="M978" s="29"/>
      <c r="N978" s="29"/>
      <c r="O978" s="29"/>
    </row>
    <row r="979" spans="4:15" ht="15.6" customHeight="1" x14ac:dyDescent="0.2">
      <c r="D979" s="256"/>
      <c r="E979" s="256"/>
      <c r="F979" s="256"/>
      <c r="G979" s="256"/>
      <c r="H979" s="256"/>
      <c r="I979" s="256"/>
      <c r="J979" s="256"/>
      <c r="K979" s="256"/>
      <c r="L979" s="29"/>
      <c r="M979" s="29"/>
      <c r="N979" s="29"/>
      <c r="O979" s="29"/>
    </row>
    <row r="980" spans="4:15" ht="15.6" customHeight="1" x14ac:dyDescent="0.2">
      <c r="D980" s="256"/>
      <c r="E980" s="256"/>
      <c r="F980" s="256"/>
      <c r="G980" s="256"/>
      <c r="H980" s="256"/>
      <c r="I980" s="256"/>
      <c r="J980" s="256"/>
      <c r="K980" s="256"/>
      <c r="L980" s="29"/>
      <c r="M980" s="29"/>
      <c r="N980" s="29"/>
      <c r="O980" s="29"/>
    </row>
    <row r="981" spans="4:15" ht="15.6" customHeight="1" x14ac:dyDescent="0.2">
      <c r="D981" s="256"/>
      <c r="E981" s="256"/>
      <c r="F981" s="256"/>
      <c r="G981" s="256"/>
      <c r="H981" s="256"/>
      <c r="I981" s="256"/>
      <c r="J981" s="256"/>
      <c r="K981" s="256"/>
      <c r="L981" s="29"/>
      <c r="M981" s="29"/>
      <c r="N981" s="29"/>
      <c r="O981" s="29"/>
    </row>
    <row r="982" spans="4:15" ht="15.6" customHeight="1" x14ac:dyDescent="0.2">
      <c r="D982" s="256"/>
      <c r="E982" s="256"/>
      <c r="F982" s="256"/>
      <c r="G982" s="256"/>
      <c r="H982" s="256"/>
      <c r="I982" s="256"/>
      <c r="J982" s="256"/>
      <c r="K982" s="256"/>
      <c r="L982" s="29"/>
      <c r="M982" s="29"/>
      <c r="N982" s="29"/>
      <c r="O982" s="29"/>
    </row>
    <row r="983" spans="4:15" ht="15.6" customHeight="1" x14ac:dyDescent="0.2">
      <c r="D983" s="256"/>
      <c r="E983" s="256"/>
      <c r="F983" s="256"/>
      <c r="G983" s="256"/>
      <c r="H983" s="256"/>
      <c r="I983" s="256"/>
      <c r="J983" s="256"/>
      <c r="K983" s="256"/>
      <c r="L983" s="29"/>
      <c r="M983" s="29"/>
      <c r="N983" s="29"/>
      <c r="O983" s="29"/>
    </row>
    <row r="984" spans="4:15" ht="15.6" customHeight="1" x14ac:dyDescent="0.2">
      <c r="D984" s="256"/>
      <c r="E984" s="256"/>
      <c r="F984" s="256"/>
      <c r="G984" s="256"/>
      <c r="H984" s="256"/>
      <c r="I984" s="256"/>
      <c r="J984" s="256"/>
      <c r="K984" s="256"/>
      <c r="L984" s="29"/>
      <c r="M984" s="29"/>
      <c r="N984" s="29"/>
      <c r="O984" s="29"/>
    </row>
    <row r="985" spans="4:15" ht="15.6" customHeight="1" x14ac:dyDescent="0.2">
      <c r="D985" s="256"/>
      <c r="E985" s="256"/>
      <c r="F985" s="256"/>
      <c r="G985" s="256"/>
      <c r="H985" s="256"/>
      <c r="I985" s="256"/>
      <c r="J985" s="256"/>
      <c r="K985" s="256"/>
      <c r="L985" s="29"/>
      <c r="M985" s="29"/>
      <c r="N985" s="29"/>
      <c r="O985" s="29"/>
    </row>
    <row r="986" spans="4:15" ht="15.6" customHeight="1" x14ac:dyDescent="0.2">
      <c r="D986" s="256"/>
      <c r="E986" s="256"/>
      <c r="F986" s="256"/>
      <c r="G986" s="256"/>
      <c r="H986" s="256"/>
      <c r="I986" s="256"/>
      <c r="J986" s="256"/>
      <c r="K986" s="256"/>
      <c r="L986" s="29"/>
      <c r="M986" s="29"/>
      <c r="N986" s="29"/>
      <c r="O986" s="29"/>
    </row>
    <row r="987" spans="4:15" ht="15.6" customHeight="1" x14ac:dyDescent="0.2">
      <c r="D987" s="256"/>
      <c r="E987" s="256"/>
      <c r="F987" s="256"/>
      <c r="G987" s="256"/>
      <c r="H987" s="256"/>
      <c r="I987" s="256"/>
      <c r="J987" s="256"/>
      <c r="K987" s="256"/>
      <c r="L987" s="29"/>
      <c r="M987" s="29"/>
      <c r="N987" s="29"/>
      <c r="O987" s="29"/>
    </row>
    <row r="988" spans="4:15" ht="15.6" customHeight="1" x14ac:dyDescent="0.2">
      <c r="D988" s="256"/>
      <c r="E988" s="256"/>
      <c r="F988" s="256"/>
      <c r="G988" s="256"/>
      <c r="H988" s="256"/>
      <c r="I988" s="256"/>
      <c r="J988" s="256"/>
      <c r="K988" s="256"/>
      <c r="L988" s="29"/>
      <c r="M988" s="29"/>
      <c r="N988" s="29"/>
      <c r="O988" s="29"/>
    </row>
    <row r="989" spans="4:15" ht="15.6" customHeight="1" x14ac:dyDescent="0.2">
      <c r="D989" s="256"/>
      <c r="E989" s="256"/>
      <c r="F989" s="256"/>
      <c r="G989" s="256"/>
      <c r="H989" s="256"/>
      <c r="I989" s="256"/>
      <c r="J989" s="256"/>
      <c r="K989" s="256"/>
      <c r="L989" s="29"/>
      <c r="M989" s="29"/>
      <c r="N989" s="29"/>
      <c r="O989" s="29"/>
    </row>
    <row r="990" spans="4:15" ht="15.6" customHeight="1" x14ac:dyDescent="0.2">
      <c r="D990" s="256"/>
      <c r="E990" s="256"/>
      <c r="F990" s="256"/>
      <c r="G990" s="256"/>
      <c r="H990" s="256"/>
      <c r="I990" s="256"/>
      <c r="J990" s="256"/>
      <c r="K990" s="256"/>
      <c r="L990" s="29"/>
      <c r="M990" s="29"/>
      <c r="N990" s="29"/>
      <c r="O990" s="29"/>
    </row>
    <row r="991" spans="4:15" ht="15.6" customHeight="1" x14ac:dyDescent="0.2">
      <c r="D991" s="256"/>
      <c r="E991" s="256"/>
      <c r="F991" s="256"/>
      <c r="G991" s="256"/>
      <c r="H991" s="256"/>
      <c r="I991" s="256"/>
      <c r="J991" s="256"/>
      <c r="K991" s="256"/>
      <c r="L991" s="29"/>
      <c r="M991" s="29"/>
      <c r="N991" s="29"/>
      <c r="O991" s="29"/>
    </row>
    <row r="992" spans="4:15" ht="15.6" customHeight="1" x14ac:dyDescent="0.2">
      <c r="D992" s="256"/>
      <c r="E992" s="256"/>
      <c r="F992" s="256"/>
      <c r="G992" s="256"/>
      <c r="H992" s="256"/>
      <c r="I992" s="256"/>
      <c r="J992" s="256"/>
      <c r="K992" s="256"/>
      <c r="L992" s="29"/>
      <c r="M992" s="29"/>
      <c r="N992" s="29"/>
      <c r="O992" s="29"/>
    </row>
    <row r="993" spans="4:15" ht="15.6" customHeight="1" x14ac:dyDescent="0.2">
      <c r="D993" s="256"/>
      <c r="E993" s="256"/>
      <c r="F993" s="256"/>
      <c r="G993" s="256"/>
      <c r="H993" s="256"/>
      <c r="I993" s="256"/>
      <c r="J993" s="256"/>
      <c r="K993" s="256"/>
      <c r="L993" s="29"/>
      <c r="M993" s="29"/>
      <c r="N993" s="29"/>
      <c r="O993" s="29"/>
    </row>
    <row r="994" spans="4:15" ht="15.6" customHeight="1" x14ac:dyDescent="0.2">
      <c r="D994" s="256"/>
      <c r="E994" s="256"/>
      <c r="F994" s="256"/>
      <c r="G994" s="256"/>
      <c r="H994" s="256"/>
      <c r="I994" s="256"/>
      <c r="J994" s="256"/>
      <c r="K994" s="256"/>
      <c r="L994" s="29"/>
      <c r="M994" s="29"/>
      <c r="N994" s="29"/>
      <c r="O994" s="29"/>
    </row>
    <row r="995" spans="4:15" ht="15.6" customHeight="1" x14ac:dyDescent="0.2">
      <c r="D995" s="256"/>
      <c r="E995" s="256"/>
      <c r="F995" s="256"/>
      <c r="G995" s="256"/>
      <c r="H995" s="256"/>
      <c r="I995" s="256"/>
      <c r="J995" s="256"/>
      <c r="K995" s="256"/>
      <c r="L995" s="29"/>
      <c r="M995" s="29"/>
      <c r="N995" s="29"/>
      <c r="O995" s="29"/>
    </row>
    <row r="996" spans="4:15" ht="15.6" customHeight="1" x14ac:dyDescent="0.2">
      <c r="D996" s="256"/>
      <c r="E996" s="256"/>
      <c r="F996" s="256"/>
      <c r="G996" s="256"/>
      <c r="H996" s="256"/>
      <c r="I996" s="256"/>
      <c r="J996" s="256"/>
      <c r="K996" s="256"/>
      <c r="L996" s="29"/>
      <c r="M996" s="29"/>
      <c r="N996" s="29"/>
      <c r="O996" s="29"/>
    </row>
    <row r="997" spans="4:15" ht="15.6" customHeight="1" x14ac:dyDescent="0.2">
      <c r="D997" s="256"/>
      <c r="E997" s="256"/>
      <c r="F997" s="256"/>
      <c r="G997" s="256"/>
      <c r="H997" s="256"/>
      <c r="I997" s="256"/>
      <c r="J997" s="256"/>
      <c r="K997" s="256"/>
      <c r="L997" s="29"/>
      <c r="M997" s="29"/>
      <c r="N997" s="29"/>
      <c r="O997" s="29"/>
    </row>
    <row r="998" spans="4:15" ht="15.6" customHeight="1" x14ac:dyDescent="0.2">
      <c r="D998" s="256"/>
      <c r="E998" s="256"/>
      <c r="F998" s="256"/>
      <c r="G998" s="256"/>
      <c r="H998" s="256"/>
      <c r="I998" s="256"/>
      <c r="J998" s="256"/>
      <c r="K998" s="256"/>
      <c r="L998" s="29"/>
      <c r="M998" s="29"/>
      <c r="N998" s="29"/>
      <c r="O998" s="29"/>
    </row>
    <row r="999" spans="4:15" ht="15.6" customHeight="1" x14ac:dyDescent="0.2">
      <c r="D999" s="256"/>
      <c r="E999" s="256"/>
      <c r="F999" s="256"/>
      <c r="G999" s="256"/>
      <c r="H999" s="256"/>
      <c r="I999" s="256"/>
      <c r="J999" s="256"/>
      <c r="K999" s="256"/>
      <c r="L999" s="29"/>
      <c r="M999" s="29"/>
      <c r="N999" s="29"/>
      <c r="O999" s="29"/>
    </row>
    <row r="1000" spans="4:15" ht="15.6" customHeight="1" x14ac:dyDescent="0.2">
      <c r="D1000" s="256"/>
      <c r="E1000" s="256"/>
      <c r="F1000" s="256"/>
      <c r="G1000" s="256"/>
      <c r="H1000" s="256"/>
      <c r="I1000" s="256"/>
      <c r="J1000" s="256"/>
      <c r="K1000" s="256"/>
      <c r="L1000" s="29"/>
      <c r="M1000" s="29"/>
      <c r="N1000" s="29"/>
      <c r="O1000" s="29"/>
    </row>
    <row r="1001" spans="4:15" ht="15.6" customHeight="1" x14ac:dyDescent="0.2">
      <c r="D1001" s="256"/>
      <c r="E1001" s="256"/>
      <c r="F1001" s="256"/>
      <c r="G1001" s="256"/>
      <c r="H1001" s="256"/>
      <c r="I1001" s="256"/>
      <c r="J1001" s="256"/>
      <c r="K1001" s="256"/>
      <c r="L1001" s="29"/>
      <c r="M1001" s="29"/>
      <c r="N1001" s="29"/>
      <c r="O1001" s="29"/>
    </row>
    <row r="1002" spans="4:15" ht="15.6" customHeight="1" x14ac:dyDescent="0.2">
      <c r="D1002" s="256"/>
      <c r="E1002" s="256"/>
      <c r="F1002" s="256"/>
      <c r="G1002" s="256"/>
      <c r="H1002" s="256"/>
      <c r="I1002" s="256"/>
      <c r="J1002" s="256"/>
      <c r="K1002" s="256"/>
      <c r="L1002" s="29"/>
      <c r="M1002" s="29"/>
      <c r="N1002" s="29"/>
      <c r="O1002" s="29"/>
    </row>
    <row r="1003" spans="4:15" ht="15.6" customHeight="1" x14ac:dyDescent="0.2">
      <c r="D1003" s="256"/>
      <c r="E1003" s="256"/>
      <c r="F1003" s="256"/>
      <c r="G1003" s="256"/>
      <c r="H1003" s="256"/>
      <c r="I1003" s="256"/>
      <c r="J1003" s="256"/>
      <c r="K1003" s="256"/>
      <c r="L1003" s="29"/>
      <c r="M1003" s="29"/>
      <c r="N1003" s="29"/>
      <c r="O1003" s="29"/>
    </row>
    <row r="1004" spans="4:15" ht="15.6" customHeight="1" x14ac:dyDescent="0.2">
      <c r="D1004" s="256"/>
      <c r="E1004" s="256"/>
      <c r="F1004" s="256"/>
      <c r="G1004" s="256"/>
      <c r="H1004" s="256"/>
      <c r="I1004" s="256"/>
      <c r="J1004" s="256"/>
      <c r="K1004" s="256"/>
      <c r="L1004" s="29"/>
      <c r="M1004" s="29"/>
      <c r="N1004" s="29"/>
      <c r="O1004" s="29"/>
    </row>
    <row r="1005" spans="4:15" ht="15.6" customHeight="1" x14ac:dyDescent="0.2">
      <c r="D1005" s="256"/>
      <c r="E1005" s="256"/>
      <c r="F1005" s="256"/>
      <c r="G1005" s="256"/>
      <c r="H1005" s="256"/>
      <c r="I1005" s="256"/>
      <c r="J1005" s="256"/>
      <c r="K1005" s="256"/>
      <c r="L1005" s="29"/>
      <c r="M1005" s="29"/>
      <c r="N1005" s="29"/>
      <c r="O1005" s="29"/>
    </row>
    <row r="1006" spans="4:15" ht="15.6" customHeight="1" x14ac:dyDescent="0.2">
      <c r="D1006" s="256"/>
      <c r="E1006" s="256"/>
      <c r="F1006" s="256"/>
      <c r="G1006" s="256"/>
      <c r="H1006" s="256"/>
      <c r="I1006" s="256"/>
      <c r="J1006" s="256"/>
      <c r="K1006" s="256"/>
      <c r="L1006" s="29"/>
      <c r="M1006" s="29"/>
      <c r="N1006" s="29"/>
      <c r="O1006" s="29"/>
    </row>
    <row r="1007" spans="4:15" ht="15.6" customHeight="1" x14ac:dyDescent="0.2">
      <c r="D1007" s="256"/>
      <c r="E1007" s="256"/>
      <c r="F1007" s="256"/>
      <c r="G1007" s="256"/>
      <c r="H1007" s="256"/>
      <c r="I1007" s="256"/>
      <c r="J1007" s="256"/>
      <c r="K1007" s="256"/>
      <c r="L1007" s="29"/>
      <c r="M1007" s="29"/>
      <c r="N1007" s="29"/>
      <c r="O1007" s="29"/>
    </row>
    <row r="1008" spans="4:15" ht="15.6" customHeight="1" x14ac:dyDescent="0.2">
      <c r="D1008" s="256"/>
      <c r="E1008" s="256"/>
      <c r="F1008" s="256"/>
      <c r="G1008" s="256"/>
      <c r="H1008" s="256"/>
      <c r="I1008" s="256"/>
      <c r="J1008" s="256"/>
      <c r="K1008" s="256"/>
      <c r="L1008" s="29"/>
      <c r="M1008" s="29"/>
      <c r="N1008" s="29"/>
      <c r="O1008" s="29"/>
    </row>
    <row r="1009" spans="4:15" ht="15.6" customHeight="1" x14ac:dyDescent="0.2">
      <c r="D1009" s="256"/>
      <c r="E1009" s="256"/>
      <c r="F1009" s="256"/>
      <c r="G1009" s="256"/>
      <c r="H1009" s="256"/>
      <c r="I1009" s="256"/>
      <c r="J1009" s="256"/>
      <c r="K1009" s="256"/>
      <c r="L1009" s="29"/>
      <c r="M1009" s="29"/>
      <c r="N1009" s="29"/>
      <c r="O1009" s="29"/>
    </row>
    <row r="1010" spans="4:15" ht="15.6" customHeight="1" x14ac:dyDescent="0.2">
      <c r="D1010" s="256"/>
      <c r="E1010" s="256"/>
      <c r="F1010" s="256"/>
      <c r="G1010" s="256"/>
      <c r="H1010" s="256"/>
      <c r="I1010" s="256"/>
      <c r="J1010" s="256"/>
      <c r="K1010" s="256"/>
      <c r="L1010" s="29"/>
      <c r="M1010" s="29"/>
      <c r="N1010" s="29"/>
      <c r="O1010" s="29"/>
    </row>
    <row r="1011" spans="4:15" ht="15.6" customHeight="1" x14ac:dyDescent="0.2">
      <c r="D1011" s="256"/>
      <c r="E1011" s="256"/>
      <c r="F1011" s="256"/>
      <c r="G1011" s="256"/>
      <c r="H1011" s="256"/>
      <c r="I1011" s="256"/>
      <c r="J1011" s="256"/>
      <c r="K1011" s="256"/>
      <c r="L1011" s="29"/>
      <c r="M1011" s="29"/>
      <c r="N1011" s="29"/>
      <c r="O1011" s="29"/>
    </row>
    <row r="1012" spans="4:15" ht="15.6" customHeight="1" x14ac:dyDescent="0.2">
      <c r="D1012" s="256"/>
      <c r="E1012" s="256"/>
      <c r="F1012" s="256"/>
      <c r="G1012" s="256"/>
      <c r="H1012" s="256"/>
      <c r="I1012" s="256"/>
      <c r="J1012" s="256"/>
      <c r="K1012" s="256"/>
      <c r="L1012" s="29"/>
      <c r="M1012" s="29"/>
      <c r="N1012" s="29"/>
      <c r="O1012" s="29"/>
    </row>
    <row r="1013" spans="4:15" ht="15.6" customHeight="1" x14ac:dyDescent="0.2">
      <c r="D1013" s="256"/>
      <c r="E1013" s="256"/>
      <c r="F1013" s="256"/>
      <c r="G1013" s="256"/>
      <c r="H1013" s="256"/>
      <c r="I1013" s="256"/>
      <c r="J1013" s="256"/>
      <c r="K1013" s="256"/>
      <c r="L1013" s="29"/>
      <c r="M1013" s="29"/>
      <c r="N1013" s="29"/>
      <c r="O1013" s="29"/>
    </row>
    <row r="1014" spans="4:15" ht="15.6" customHeight="1" x14ac:dyDescent="0.2">
      <c r="D1014" s="256"/>
      <c r="E1014" s="256"/>
      <c r="F1014" s="256"/>
      <c r="G1014" s="256"/>
      <c r="H1014" s="256"/>
      <c r="I1014" s="256"/>
      <c r="J1014" s="256"/>
      <c r="K1014" s="256"/>
      <c r="L1014" s="29"/>
      <c r="M1014" s="29"/>
      <c r="N1014" s="29"/>
      <c r="O1014" s="29"/>
    </row>
    <row r="1015" spans="4:15" ht="15.6" customHeight="1" x14ac:dyDescent="0.2">
      <c r="D1015" s="256"/>
      <c r="E1015" s="256"/>
      <c r="F1015" s="256"/>
      <c r="G1015" s="256"/>
      <c r="H1015" s="256"/>
      <c r="I1015" s="256"/>
      <c r="J1015" s="256"/>
      <c r="K1015" s="256"/>
      <c r="L1015" s="29"/>
      <c r="M1015" s="29"/>
      <c r="N1015" s="29"/>
      <c r="O1015" s="29"/>
    </row>
    <row r="1016" spans="4:15" ht="15.6" customHeight="1" x14ac:dyDescent="0.2">
      <c r="D1016" s="256"/>
      <c r="E1016" s="256"/>
      <c r="F1016" s="256"/>
      <c r="G1016" s="256"/>
      <c r="H1016" s="256"/>
      <c r="I1016" s="256"/>
      <c r="J1016" s="256"/>
      <c r="K1016" s="256"/>
      <c r="L1016" s="29"/>
      <c r="M1016" s="29"/>
      <c r="N1016" s="29"/>
      <c r="O1016" s="29"/>
    </row>
    <row r="1017" spans="4:15" ht="15.6" customHeight="1" x14ac:dyDescent="0.2">
      <c r="D1017" s="256"/>
      <c r="E1017" s="256"/>
      <c r="F1017" s="256"/>
      <c r="G1017" s="256"/>
      <c r="H1017" s="256"/>
      <c r="I1017" s="256"/>
      <c r="J1017" s="256"/>
      <c r="K1017" s="256"/>
      <c r="L1017" s="29"/>
      <c r="M1017" s="29"/>
      <c r="N1017" s="29"/>
      <c r="O1017" s="29"/>
    </row>
    <row r="1018" spans="4:15" ht="15.6" customHeight="1" x14ac:dyDescent="0.2">
      <c r="D1018" s="256"/>
      <c r="E1018" s="256"/>
      <c r="F1018" s="256"/>
      <c r="G1018" s="256"/>
      <c r="H1018" s="256"/>
      <c r="I1018" s="256"/>
      <c r="J1018" s="256"/>
      <c r="K1018" s="256"/>
      <c r="L1018" s="29"/>
      <c r="M1018" s="29"/>
      <c r="N1018" s="29"/>
      <c r="O1018" s="29"/>
    </row>
    <row r="1019" spans="4:15" ht="15.6" customHeight="1" x14ac:dyDescent="0.2">
      <c r="D1019" s="256"/>
      <c r="E1019" s="256"/>
      <c r="F1019" s="256"/>
      <c r="G1019" s="256"/>
      <c r="H1019" s="256"/>
      <c r="I1019" s="256"/>
      <c r="J1019" s="256"/>
      <c r="K1019" s="256"/>
      <c r="L1019" s="29"/>
      <c r="M1019" s="29"/>
      <c r="N1019" s="29"/>
      <c r="O1019" s="29"/>
    </row>
    <row r="1020" spans="4:15" ht="15.6" customHeight="1" x14ac:dyDescent="0.2">
      <c r="D1020" s="256"/>
      <c r="E1020" s="256"/>
      <c r="F1020" s="256"/>
      <c r="G1020" s="256"/>
      <c r="H1020" s="256"/>
      <c r="I1020" s="256"/>
      <c r="J1020" s="256"/>
      <c r="K1020" s="256"/>
      <c r="L1020" s="29"/>
      <c r="M1020" s="29"/>
      <c r="N1020" s="29"/>
      <c r="O1020" s="29"/>
    </row>
    <row r="1021" spans="4:15" ht="15.6" customHeight="1" x14ac:dyDescent="0.2">
      <c r="D1021" s="256"/>
      <c r="E1021" s="256"/>
      <c r="F1021" s="256"/>
      <c r="G1021" s="256"/>
      <c r="H1021" s="256"/>
      <c r="I1021" s="256"/>
      <c r="J1021" s="256"/>
      <c r="K1021" s="256"/>
      <c r="L1021" s="29"/>
      <c r="M1021" s="29"/>
      <c r="N1021" s="29"/>
      <c r="O1021" s="29"/>
    </row>
    <row r="1022" spans="4:15" ht="15.6" customHeight="1" x14ac:dyDescent="0.2">
      <c r="D1022" s="256"/>
      <c r="E1022" s="256"/>
      <c r="F1022" s="256"/>
      <c r="G1022" s="256"/>
      <c r="H1022" s="256"/>
      <c r="I1022" s="256"/>
      <c r="J1022" s="256"/>
      <c r="K1022" s="256"/>
      <c r="L1022" s="29"/>
      <c r="M1022" s="29"/>
      <c r="N1022" s="29"/>
      <c r="O1022" s="29"/>
    </row>
    <row r="1023" spans="4:15" ht="15.6" customHeight="1" x14ac:dyDescent="0.2">
      <c r="D1023" s="256"/>
      <c r="E1023" s="256"/>
      <c r="F1023" s="256"/>
      <c r="G1023" s="256"/>
      <c r="H1023" s="256"/>
      <c r="I1023" s="256"/>
      <c r="J1023" s="256"/>
      <c r="K1023" s="256"/>
      <c r="L1023" s="29"/>
      <c r="M1023" s="29"/>
      <c r="N1023" s="29"/>
      <c r="O1023" s="29"/>
    </row>
    <row r="1024" spans="4:15" ht="15.6" customHeight="1" x14ac:dyDescent="0.2">
      <c r="D1024" s="256"/>
      <c r="E1024" s="256"/>
      <c r="F1024" s="256"/>
      <c r="G1024" s="256"/>
      <c r="H1024" s="256"/>
      <c r="I1024" s="256"/>
      <c r="J1024" s="256"/>
      <c r="K1024" s="256"/>
      <c r="L1024" s="29"/>
      <c r="M1024" s="29"/>
      <c r="N1024" s="29"/>
      <c r="O1024" s="29"/>
    </row>
    <row r="1025" spans="4:15" ht="15.6" customHeight="1" x14ac:dyDescent="0.2">
      <c r="D1025" s="256"/>
      <c r="E1025" s="256"/>
      <c r="F1025" s="256"/>
      <c r="G1025" s="256"/>
      <c r="H1025" s="256"/>
      <c r="I1025" s="256"/>
      <c r="J1025" s="256"/>
      <c r="K1025" s="256"/>
      <c r="L1025" s="29"/>
      <c r="M1025" s="29"/>
      <c r="N1025" s="29"/>
      <c r="O1025" s="29"/>
    </row>
    <row r="1026" spans="4:15" ht="15.6" customHeight="1" x14ac:dyDescent="0.2">
      <c r="D1026" s="256"/>
      <c r="E1026" s="256"/>
      <c r="F1026" s="256"/>
      <c r="G1026" s="256"/>
      <c r="H1026" s="256"/>
      <c r="I1026" s="256"/>
      <c r="J1026" s="256"/>
      <c r="K1026" s="256"/>
      <c r="L1026" s="29"/>
      <c r="M1026" s="29"/>
      <c r="N1026" s="29"/>
      <c r="O1026" s="29"/>
    </row>
    <row r="1027" spans="4:15" ht="15.6" customHeight="1" x14ac:dyDescent="0.2">
      <c r="D1027" s="256"/>
      <c r="E1027" s="256"/>
      <c r="F1027" s="256"/>
      <c r="G1027" s="256"/>
      <c r="H1027" s="256"/>
      <c r="I1027" s="256"/>
      <c r="J1027" s="256"/>
      <c r="K1027" s="256"/>
      <c r="L1027" s="29"/>
      <c r="M1027" s="29"/>
      <c r="N1027" s="29"/>
      <c r="O1027" s="29"/>
    </row>
    <row r="1028" spans="4:15" ht="15.6" customHeight="1" x14ac:dyDescent="0.2">
      <c r="D1028" s="256"/>
      <c r="E1028" s="256"/>
      <c r="F1028" s="256"/>
      <c r="G1028" s="256"/>
      <c r="H1028" s="256"/>
      <c r="I1028" s="256"/>
      <c r="J1028" s="256"/>
      <c r="K1028" s="256"/>
      <c r="L1028" s="29"/>
      <c r="M1028" s="29"/>
      <c r="N1028" s="29"/>
      <c r="O1028" s="29"/>
    </row>
    <row r="1029" spans="4:15" ht="15.6" customHeight="1" x14ac:dyDescent="0.2">
      <c r="D1029" s="256"/>
      <c r="E1029" s="256"/>
      <c r="F1029" s="256"/>
      <c r="G1029" s="256"/>
      <c r="H1029" s="256"/>
      <c r="I1029" s="256"/>
      <c r="J1029" s="256"/>
      <c r="K1029" s="256"/>
      <c r="L1029" s="29"/>
      <c r="M1029" s="29"/>
      <c r="N1029" s="29"/>
      <c r="O1029" s="29"/>
    </row>
    <row r="1030" spans="4:15" ht="15.6" customHeight="1" x14ac:dyDescent="0.2">
      <c r="D1030" s="256"/>
      <c r="E1030" s="256"/>
      <c r="F1030" s="256"/>
      <c r="G1030" s="256"/>
      <c r="H1030" s="256"/>
      <c r="I1030" s="256"/>
      <c r="J1030" s="256"/>
      <c r="K1030" s="256"/>
      <c r="L1030" s="29"/>
      <c r="M1030" s="29"/>
      <c r="N1030" s="29"/>
      <c r="O1030" s="29"/>
    </row>
    <row r="1031" spans="4:15" ht="15.6" customHeight="1" x14ac:dyDescent="0.2">
      <c r="D1031" s="256"/>
      <c r="E1031" s="256"/>
      <c r="F1031" s="256"/>
      <c r="G1031" s="256"/>
      <c r="H1031" s="256"/>
      <c r="I1031" s="256"/>
      <c r="J1031" s="256"/>
      <c r="K1031" s="256"/>
      <c r="L1031" s="29"/>
      <c r="M1031" s="29"/>
      <c r="N1031" s="29"/>
      <c r="O1031" s="29"/>
    </row>
    <row r="1032" spans="4:15" ht="15.6" customHeight="1" x14ac:dyDescent="0.2">
      <c r="D1032" s="256"/>
      <c r="E1032" s="256"/>
      <c r="F1032" s="256"/>
      <c r="G1032" s="256"/>
      <c r="H1032" s="256"/>
      <c r="I1032" s="256"/>
      <c r="J1032" s="256"/>
      <c r="K1032" s="256"/>
      <c r="L1032" s="29"/>
      <c r="M1032" s="29"/>
      <c r="N1032" s="29"/>
      <c r="O1032" s="29"/>
    </row>
    <row r="1033" spans="4:15" ht="15.6" customHeight="1" x14ac:dyDescent="0.2">
      <c r="D1033" s="256"/>
      <c r="E1033" s="256"/>
      <c r="F1033" s="256"/>
      <c r="G1033" s="256"/>
      <c r="H1033" s="256"/>
      <c r="I1033" s="256"/>
      <c r="J1033" s="256"/>
      <c r="K1033" s="256"/>
      <c r="L1033" s="29"/>
      <c r="M1033" s="29"/>
      <c r="N1033" s="29"/>
      <c r="O1033" s="29"/>
    </row>
    <row r="1034" spans="4:15" ht="15.6" customHeight="1" x14ac:dyDescent="0.2">
      <c r="D1034" s="256"/>
      <c r="E1034" s="256"/>
      <c r="F1034" s="256"/>
      <c r="G1034" s="256"/>
      <c r="H1034" s="256"/>
      <c r="I1034" s="256"/>
      <c r="J1034" s="256"/>
      <c r="K1034" s="256"/>
      <c r="L1034" s="29"/>
      <c r="M1034" s="29"/>
      <c r="N1034" s="29"/>
      <c r="O1034" s="29"/>
    </row>
    <row r="1035" spans="4:15" ht="15.6" customHeight="1" x14ac:dyDescent="0.2">
      <c r="D1035" s="256"/>
      <c r="E1035" s="256"/>
      <c r="F1035" s="256"/>
      <c r="G1035" s="256"/>
      <c r="H1035" s="256"/>
      <c r="I1035" s="256"/>
      <c r="J1035" s="256"/>
      <c r="K1035" s="256"/>
      <c r="L1035" s="29"/>
      <c r="M1035" s="29"/>
      <c r="N1035" s="29"/>
      <c r="O1035" s="29"/>
    </row>
    <row r="1036" spans="4:15" ht="15.6" customHeight="1" x14ac:dyDescent="0.2">
      <c r="D1036" s="256"/>
      <c r="E1036" s="256"/>
      <c r="F1036" s="256"/>
      <c r="G1036" s="256"/>
      <c r="H1036" s="256"/>
      <c r="I1036" s="256"/>
      <c r="J1036" s="256"/>
      <c r="K1036" s="256"/>
      <c r="L1036" s="29"/>
      <c r="M1036" s="29"/>
      <c r="N1036" s="29"/>
      <c r="O1036" s="29"/>
    </row>
    <row r="1037" spans="4:15" ht="15.6" customHeight="1" x14ac:dyDescent="0.2">
      <c r="D1037" s="256"/>
      <c r="E1037" s="256"/>
      <c r="F1037" s="256"/>
      <c r="G1037" s="256"/>
      <c r="H1037" s="256"/>
      <c r="I1037" s="256"/>
      <c r="J1037" s="256"/>
      <c r="K1037" s="256"/>
      <c r="L1037" s="29"/>
      <c r="M1037" s="29"/>
      <c r="N1037" s="29"/>
      <c r="O1037" s="29"/>
    </row>
    <row r="1038" spans="4:15" ht="15.6" customHeight="1" x14ac:dyDescent="0.2">
      <c r="D1038" s="256"/>
      <c r="E1038" s="256"/>
      <c r="F1038" s="256"/>
      <c r="G1038" s="256"/>
      <c r="H1038" s="256"/>
      <c r="I1038" s="256"/>
      <c r="J1038" s="256"/>
      <c r="K1038" s="256"/>
      <c r="L1038" s="29"/>
      <c r="M1038" s="29"/>
      <c r="N1038" s="29"/>
      <c r="O1038" s="29"/>
    </row>
    <row r="1039" spans="4:15" ht="15.6" customHeight="1" x14ac:dyDescent="0.2">
      <c r="D1039" s="256"/>
      <c r="E1039" s="256"/>
      <c r="F1039" s="256"/>
      <c r="G1039" s="256"/>
      <c r="H1039" s="256"/>
      <c r="I1039" s="256"/>
      <c r="J1039" s="256"/>
      <c r="K1039" s="256"/>
      <c r="L1039" s="29"/>
      <c r="M1039" s="29"/>
      <c r="N1039" s="29"/>
      <c r="O1039" s="29"/>
    </row>
    <row r="1040" spans="4:15" ht="15.6" customHeight="1" x14ac:dyDescent="0.2">
      <c r="D1040" s="256"/>
      <c r="E1040" s="256"/>
      <c r="F1040" s="256"/>
      <c r="G1040" s="256"/>
      <c r="H1040" s="256"/>
      <c r="I1040" s="256"/>
      <c r="J1040" s="256"/>
      <c r="K1040" s="256"/>
      <c r="L1040" s="29"/>
      <c r="M1040" s="29"/>
      <c r="N1040" s="29"/>
      <c r="O1040" s="29"/>
    </row>
    <row r="1041" spans="4:15" ht="15.6" customHeight="1" x14ac:dyDescent="0.2">
      <c r="D1041" s="256"/>
      <c r="E1041" s="256"/>
      <c r="F1041" s="256"/>
      <c r="G1041" s="256"/>
      <c r="H1041" s="256"/>
      <c r="I1041" s="256"/>
      <c r="J1041" s="256"/>
      <c r="K1041" s="256"/>
      <c r="L1041" s="29"/>
      <c r="M1041" s="29"/>
      <c r="N1041" s="29"/>
      <c r="O1041" s="29"/>
    </row>
    <row r="1042" spans="4:15" ht="15.6" customHeight="1" x14ac:dyDescent="0.2">
      <c r="D1042" s="256"/>
      <c r="E1042" s="256"/>
      <c r="F1042" s="256"/>
      <c r="G1042" s="256"/>
      <c r="H1042" s="256"/>
      <c r="I1042" s="256"/>
      <c r="J1042" s="256"/>
      <c r="K1042" s="256"/>
      <c r="L1042" s="29"/>
      <c r="M1042" s="29"/>
      <c r="N1042" s="29"/>
      <c r="O1042" s="29"/>
    </row>
    <row r="1043" spans="4:15" ht="15.6" customHeight="1" x14ac:dyDescent="0.2">
      <c r="D1043" s="256"/>
      <c r="E1043" s="256"/>
      <c r="F1043" s="256"/>
      <c r="G1043" s="256"/>
      <c r="H1043" s="256"/>
      <c r="I1043" s="256"/>
      <c r="J1043" s="256"/>
      <c r="K1043" s="256"/>
      <c r="L1043" s="29"/>
      <c r="M1043" s="29"/>
      <c r="N1043" s="29"/>
      <c r="O1043" s="29"/>
    </row>
    <row r="1044" spans="4:15" ht="15.6" customHeight="1" x14ac:dyDescent="0.2">
      <c r="D1044" s="256"/>
      <c r="E1044" s="256"/>
      <c r="F1044" s="256"/>
      <c r="G1044" s="256"/>
      <c r="H1044" s="256"/>
      <c r="I1044" s="256"/>
      <c r="J1044" s="256"/>
      <c r="K1044" s="256"/>
      <c r="L1044" s="29"/>
      <c r="M1044" s="29"/>
      <c r="N1044" s="29"/>
      <c r="O1044" s="29"/>
    </row>
    <row r="1045" spans="4:15" ht="15.6" customHeight="1" x14ac:dyDescent="0.2">
      <c r="D1045" s="256"/>
      <c r="E1045" s="256"/>
      <c r="F1045" s="256"/>
      <c r="G1045" s="256"/>
      <c r="H1045" s="256"/>
      <c r="I1045" s="256"/>
      <c r="J1045" s="256"/>
      <c r="K1045" s="256"/>
      <c r="L1045" s="29"/>
      <c r="M1045" s="29"/>
      <c r="N1045" s="29"/>
      <c r="O1045" s="29"/>
    </row>
    <row r="1046" spans="4:15" ht="15.6" customHeight="1" x14ac:dyDescent="0.2">
      <c r="D1046" s="256"/>
      <c r="E1046" s="256"/>
      <c r="F1046" s="256"/>
      <c r="G1046" s="256"/>
      <c r="H1046" s="256"/>
      <c r="I1046" s="256"/>
      <c r="J1046" s="256"/>
      <c r="K1046" s="256"/>
      <c r="L1046" s="29"/>
      <c r="M1046" s="29"/>
      <c r="N1046" s="29"/>
      <c r="O1046" s="29"/>
    </row>
    <row r="1047" spans="4:15" ht="15.6" customHeight="1" x14ac:dyDescent="0.2">
      <c r="D1047" s="256"/>
      <c r="E1047" s="256"/>
      <c r="F1047" s="256"/>
      <c r="G1047" s="256"/>
      <c r="H1047" s="256"/>
      <c r="I1047" s="256"/>
      <c r="J1047" s="256"/>
      <c r="K1047" s="256"/>
      <c r="L1047" s="29"/>
      <c r="M1047" s="29"/>
      <c r="N1047" s="29"/>
      <c r="O1047" s="29"/>
    </row>
    <row r="1048" spans="4:15" ht="15.6" customHeight="1" x14ac:dyDescent="0.2">
      <c r="D1048" s="256"/>
      <c r="E1048" s="256"/>
      <c r="F1048" s="256"/>
      <c r="G1048" s="256"/>
      <c r="H1048" s="256"/>
      <c r="I1048" s="256"/>
      <c r="J1048" s="256"/>
      <c r="K1048" s="256"/>
      <c r="L1048" s="29"/>
      <c r="M1048" s="29"/>
      <c r="N1048" s="29"/>
      <c r="O1048" s="29"/>
    </row>
    <row r="1049" spans="4:15" ht="15.6" customHeight="1" x14ac:dyDescent="0.2">
      <c r="D1049" s="256"/>
      <c r="E1049" s="256"/>
      <c r="F1049" s="256"/>
      <c r="G1049" s="256"/>
      <c r="H1049" s="256"/>
      <c r="I1049" s="256"/>
      <c r="J1049" s="256"/>
      <c r="K1049" s="256"/>
      <c r="L1049" s="29"/>
      <c r="M1049" s="29"/>
      <c r="N1049" s="29"/>
      <c r="O1049" s="29"/>
    </row>
    <row r="1050" spans="4:15" ht="15.6" customHeight="1" x14ac:dyDescent="0.2">
      <c r="D1050" s="256"/>
      <c r="E1050" s="256"/>
      <c r="F1050" s="256"/>
      <c r="G1050" s="256"/>
      <c r="H1050" s="256"/>
      <c r="I1050" s="256"/>
      <c r="J1050" s="256"/>
      <c r="K1050" s="256"/>
      <c r="L1050" s="29"/>
      <c r="M1050" s="29"/>
      <c r="N1050" s="29"/>
      <c r="O1050" s="29"/>
    </row>
    <row r="1051" spans="4:15" ht="15.6" customHeight="1" x14ac:dyDescent="0.2">
      <c r="D1051" s="256"/>
      <c r="E1051" s="256"/>
      <c r="F1051" s="256"/>
      <c r="G1051" s="256"/>
      <c r="H1051" s="256"/>
      <c r="I1051" s="256"/>
      <c r="J1051" s="256"/>
      <c r="K1051" s="256"/>
      <c r="L1051" s="29"/>
      <c r="M1051" s="29"/>
      <c r="N1051" s="29"/>
      <c r="O1051" s="29"/>
    </row>
    <row r="1052" spans="4:15" ht="15.6" customHeight="1" x14ac:dyDescent="0.2">
      <c r="D1052" s="256"/>
      <c r="E1052" s="256"/>
      <c r="F1052" s="256"/>
      <c r="G1052" s="256"/>
      <c r="H1052" s="256"/>
      <c r="I1052" s="256"/>
      <c r="J1052" s="256"/>
      <c r="K1052" s="256"/>
      <c r="L1052" s="29"/>
      <c r="M1052" s="29"/>
      <c r="N1052" s="29"/>
      <c r="O1052" s="29"/>
    </row>
    <row r="1053" spans="4:15" ht="15.6" customHeight="1" x14ac:dyDescent="0.2">
      <c r="D1053" s="256"/>
      <c r="E1053" s="256"/>
      <c r="F1053" s="256"/>
      <c r="G1053" s="256"/>
      <c r="H1053" s="256"/>
      <c r="I1053" s="256"/>
      <c r="J1053" s="256"/>
      <c r="K1053" s="256"/>
      <c r="L1053" s="29"/>
      <c r="M1053" s="29"/>
      <c r="N1053" s="29"/>
      <c r="O1053" s="29"/>
    </row>
    <row r="1054" spans="4:15" ht="15.6" customHeight="1" x14ac:dyDescent="0.2">
      <c r="D1054" s="256"/>
      <c r="E1054" s="256"/>
      <c r="F1054" s="256"/>
      <c r="G1054" s="256"/>
      <c r="H1054" s="256"/>
      <c r="I1054" s="256"/>
      <c r="J1054" s="256"/>
      <c r="K1054" s="256"/>
      <c r="L1054" s="29"/>
      <c r="M1054" s="29"/>
      <c r="N1054" s="29"/>
      <c r="O1054" s="29"/>
    </row>
    <row r="1055" spans="4:15" ht="15.6" customHeight="1" x14ac:dyDescent="0.2">
      <c r="D1055" s="256"/>
      <c r="E1055" s="256"/>
      <c r="F1055" s="256"/>
      <c r="G1055" s="256"/>
      <c r="H1055" s="256"/>
      <c r="I1055" s="256"/>
      <c r="J1055" s="256"/>
      <c r="K1055" s="256"/>
      <c r="L1055" s="29"/>
      <c r="M1055" s="29"/>
      <c r="N1055" s="29"/>
      <c r="O1055" s="29"/>
    </row>
    <row r="1056" spans="4:15" ht="15.6" customHeight="1" x14ac:dyDescent="0.2">
      <c r="D1056" s="256"/>
      <c r="E1056" s="256"/>
      <c r="F1056" s="256"/>
      <c r="G1056" s="256"/>
      <c r="H1056" s="256"/>
      <c r="I1056" s="256"/>
      <c r="J1056" s="256"/>
      <c r="K1056" s="256"/>
      <c r="L1056" s="29"/>
      <c r="M1056" s="29"/>
      <c r="N1056" s="29"/>
      <c r="O1056" s="29"/>
    </row>
    <row r="1057" spans="4:15" ht="15.6" customHeight="1" x14ac:dyDescent="0.2">
      <c r="D1057" s="256"/>
      <c r="E1057" s="256"/>
      <c r="F1057" s="256"/>
      <c r="G1057" s="256"/>
      <c r="H1057" s="256"/>
      <c r="I1057" s="256"/>
      <c r="J1057" s="256"/>
      <c r="K1057" s="256"/>
      <c r="L1057" s="29"/>
      <c r="M1057" s="29"/>
      <c r="N1057" s="29"/>
      <c r="O1057" s="29"/>
    </row>
    <row r="1058" spans="4:15" ht="15.6" customHeight="1" x14ac:dyDescent="0.2">
      <c r="D1058" s="256"/>
      <c r="E1058" s="256"/>
      <c r="F1058" s="256"/>
      <c r="G1058" s="256"/>
      <c r="H1058" s="256"/>
      <c r="I1058" s="256"/>
      <c r="J1058" s="256"/>
      <c r="K1058" s="256"/>
      <c r="L1058" s="29"/>
      <c r="M1058" s="29"/>
      <c r="N1058" s="29"/>
      <c r="O1058" s="29"/>
    </row>
    <row r="1059" spans="4:15" ht="15.6" customHeight="1" x14ac:dyDescent="0.2">
      <c r="D1059" s="256"/>
      <c r="E1059" s="256"/>
      <c r="F1059" s="256"/>
      <c r="G1059" s="256"/>
      <c r="H1059" s="256"/>
      <c r="I1059" s="256"/>
      <c r="J1059" s="256"/>
      <c r="K1059" s="256"/>
      <c r="L1059" s="29"/>
      <c r="M1059" s="29"/>
      <c r="N1059" s="29"/>
      <c r="O1059" s="29"/>
    </row>
    <row r="1060" spans="4:15" ht="15.6" customHeight="1" x14ac:dyDescent="0.2">
      <c r="D1060" s="256"/>
      <c r="E1060" s="256"/>
      <c r="F1060" s="256"/>
      <c r="G1060" s="256"/>
      <c r="H1060" s="256"/>
      <c r="I1060" s="256"/>
      <c r="J1060" s="256"/>
      <c r="K1060" s="256"/>
      <c r="L1060" s="29"/>
      <c r="M1060" s="29"/>
      <c r="N1060" s="29"/>
      <c r="O1060" s="29"/>
    </row>
    <row r="1061" spans="4:15" ht="15.6" customHeight="1" x14ac:dyDescent="0.2">
      <c r="D1061" s="256"/>
      <c r="E1061" s="256"/>
      <c r="F1061" s="256"/>
      <c r="G1061" s="256"/>
      <c r="H1061" s="256"/>
      <c r="I1061" s="256"/>
      <c r="J1061" s="256"/>
      <c r="K1061" s="256"/>
      <c r="L1061" s="29"/>
      <c r="M1061" s="29"/>
      <c r="N1061" s="29"/>
      <c r="O1061" s="29"/>
    </row>
    <row r="1062" spans="4:15" ht="15.6" customHeight="1" x14ac:dyDescent="0.2">
      <c r="D1062" s="256"/>
      <c r="E1062" s="256"/>
      <c r="F1062" s="256"/>
      <c r="G1062" s="256"/>
      <c r="H1062" s="256"/>
      <c r="I1062" s="256"/>
      <c r="J1062" s="256"/>
      <c r="K1062" s="256"/>
      <c r="L1062" s="29"/>
      <c r="M1062" s="29"/>
      <c r="N1062" s="29"/>
      <c r="O1062" s="29"/>
    </row>
    <row r="1063" spans="4:15" ht="15.6" customHeight="1" x14ac:dyDescent="0.2">
      <c r="D1063" s="256"/>
      <c r="E1063" s="256"/>
      <c r="F1063" s="256"/>
      <c r="G1063" s="256"/>
      <c r="H1063" s="256"/>
      <c r="I1063" s="256"/>
      <c r="J1063" s="256"/>
      <c r="K1063" s="256"/>
      <c r="L1063" s="29"/>
      <c r="M1063" s="29"/>
      <c r="N1063" s="29"/>
      <c r="O1063" s="29"/>
    </row>
    <row r="1064" spans="4:15" ht="15.6" customHeight="1" x14ac:dyDescent="0.2">
      <c r="D1064" s="256"/>
      <c r="E1064" s="256"/>
      <c r="F1064" s="256"/>
      <c r="G1064" s="256"/>
      <c r="H1064" s="256"/>
      <c r="I1064" s="256"/>
      <c r="J1064" s="256"/>
      <c r="K1064" s="256"/>
      <c r="L1064" s="29"/>
      <c r="M1064" s="29"/>
      <c r="N1064" s="29"/>
      <c r="O1064" s="29"/>
    </row>
    <row r="1065" spans="4:15" ht="15.6" customHeight="1" x14ac:dyDescent="0.2">
      <c r="D1065" s="256"/>
      <c r="E1065" s="256"/>
      <c r="F1065" s="256"/>
      <c r="G1065" s="256"/>
      <c r="H1065" s="256"/>
      <c r="I1065" s="256"/>
      <c r="J1065" s="256"/>
      <c r="K1065" s="256"/>
      <c r="L1065" s="29"/>
      <c r="M1065" s="29"/>
      <c r="N1065" s="29"/>
      <c r="O1065" s="29"/>
    </row>
    <row r="1066" spans="4:15" ht="15.6" customHeight="1" x14ac:dyDescent="0.2">
      <c r="D1066" s="256"/>
      <c r="E1066" s="256"/>
      <c r="F1066" s="256"/>
      <c r="G1066" s="256"/>
      <c r="H1066" s="256"/>
      <c r="I1066" s="256"/>
      <c r="J1066" s="256"/>
      <c r="K1066" s="256"/>
      <c r="L1066" s="29"/>
      <c r="M1066" s="29"/>
      <c r="N1066" s="29"/>
      <c r="O1066" s="29"/>
    </row>
    <row r="1067" spans="4:15" ht="15.6" customHeight="1" x14ac:dyDescent="0.2">
      <c r="D1067" s="256"/>
      <c r="E1067" s="256"/>
      <c r="F1067" s="256"/>
      <c r="G1067" s="256"/>
      <c r="H1067" s="256"/>
      <c r="I1067" s="256"/>
      <c r="J1067" s="256"/>
      <c r="K1067" s="256"/>
      <c r="L1067" s="29"/>
      <c r="M1067" s="29"/>
      <c r="N1067" s="29"/>
      <c r="O1067" s="29"/>
    </row>
    <row r="1068" spans="4:15" ht="15.6" customHeight="1" x14ac:dyDescent="0.2">
      <c r="D1068" s="256"/>
      <c r="E1068" s="256"/>
      <c r="F1068" s="256"/>
      <c r="G1068" s="256"/>
      <c r="H1068" s="256"/>
      <c r="I1068" s="256"/>
      <c r="J1068" s="256"/>
      <c r="K1068" s="256"/>
      <c r="L1068" s="29"/>
      <c r="M1068" s="29"/>
      <c r="N1068" s="29"/>
      <c r="O1068" s="29"/>
    </row>
    <row r="1069" spans="4:15" ht="15.6" customHeight="1" x14ac:dyDescent="0.2">
      <c r="D1069" s="256"/>
      <c r="E1069" s="256"/>
      <c r="F1069" s="256"/>
      <c r="G1069" s="256"/>
      <c r="H1069" s="256"/>
      <c r="I1069" s="256"/>
      <c r="J1069" s="256"/>
      <c r="K1069" s="256"/>
      <c r="L1069" s="29"/>
      <c r="M1069" s="29"/>
      <c r="N1069" s="29"/>
      <c r="O1069" s="29"/>
    </row>
    <row r="1070" spans="4:15" ht="15.6" customHeight="1" x14ac:dyDescent="0.2">
      <c r="D1070" s="256"/>
      <c r="E1070" s="256"/>
      <c r="F1070" s="256"/>
      <c r="G1070" s="256"/>
      <c r="H1070" s="256"/>
      <c r="I1070" s="256"/>
      <c r="J1070" s="256"/>
      <c r="K1070" s="256"/>
      <c r="L1070" s="29"/>
      <c r="M1070" s="29"/>
      <c r="N1070" s="29"/>
      <c r="O1070" s="29"/>
    </row>
    <row r="1071" spans="4:15" ht="15.6" customHeight="1" x14ac:dyDescent="0.2">
      <c r="D1071" s="256"/>
      <c r="E1071" s="256"/>
      <c r="F1071" s="256"/>
      <c r="G1071" s="256"/>
      <c r="H1071" s="256"/>
      <c r="I1071" s="256"/>
      <c r="J1071" s="256"/>
      <c r="K1071" s="256"/>
      <c r="L1071" s="29"/>
      <c r="M1071" s="29"/>
      <c r="N1071" s="29"/>
      <c r="O1071" s="29"/>
    </row>
    <row r="1072" spans="4:15" ht="15.6" customHeight="1" x14ac:dyDescent="0.2">
      <c r="D1072" s="256"/>
      <c r="E1072" s="256"/>
      <c r="F1072" s="256"/>
      <c r="G1072" s="256"/>
      <c r="H1072" s="256"/>
      <c r="I1072" s="256"/>
      <c r="J1072" s="256"/>
      <c r="K1072" s="256"/>
      <c r="L1072" s="29"/>
      <c r="M1072" s="29"/>
      <c r="N1072" s="29"/>
      <c r="O1072" s="29"/>
    </row>
    <row r="1073" spans="4:15" ht="15.6" customHeight="1" x14ac:dyDescent="0.2">
      <c r="D1073" s="256"/>
      <c r="E1073" s="256"/>
      <c r="F1073" s="256"/>
      <c r="G1073" s="256"/>
      <c r="H1073" s="256"/>
      <c r="I1073" s="256"/>
      <c r="J1073" s="256"/>
      <c r="K1073" s="256"/>
      <c r="L1073" s="29"/>
      <c r="M1073" s="29"/>
      <c r="N1073" s="29"/>
      <c r="O1073" s="29"/>
    </row>
    <row r="1074" spans="4:15" ht="15.6" customHeight="1" x14ac:dyDescent="0.2">
      <c r="D1074" s="256"/>
      <c r="E1074" s="256"/>
      <c r="F1074" s="256"/>
      <c r="G1074" s="256"/>
      <c r="H1074" s="256"/>
      <c r="I1074" s="256"/>
      <c r="J1074" s="256"/>
      <c r="K1074" s="256"/>
      <c r="L1074" s="29"/>
      <c r="M1074" s="29"/>
      <c r="N1074" s="29"/>
      <c r="O1074" s="29"/>
    </row>
    <row r="1075" spans="4:15" ht="15.6" customHeight="1" x14ac:dyDescent="0.2">
      <c r="D1075" s="256"/>
      <c r="E1075" s="256"/>
      <c r="F1075" s="256"/>
      <c r="G1075" s="256"/>
      <c r="H1075" s="256"/>
      <c r="I1075" s="256"/>
      <c r="J1075" s="256"/>
      <c r="K1075" s="256"/>
      <c r="L1075" s="29"/>
      <c r="M1075" s="29"/>
      <c r="N1075" s="29"/>
      <c r="O1075" s="29"/>
    </row>
    <row r="1076" spans="4:15" ht="15.6" customHeight="1" x14ac:dyDescent="0.2">
      <c r="D1076" s="256"/>
      <c r="E1076" s="256"/>
      <c r="F1076" s="256"/>
      <c r="G1076" s="256"/>
      <c r="H1076" s="256"/>
      <c r="I1076" s="256"/>
      <c r="J1076" s="256"/>
      <c r="K1076" s="256"/>
      <c r="L1076" s="29"/>
      <c r="M1076" s="29"/>
      <c r="N1076" s="29"/>
      <c r="O1076" s="29"/>
    </row>
    <row r="1077" spans="4:15" ht="15.6" customHeight="1" x14ac:dyDescent="0.2">
      <c r="D1077" s="256"/>
      <c r="E1077" s="256"/>
      <c r="F1077" s="256"/>
      <c r="G1077" s="256"/>
      <c r="H1077" s="256"/>
      <c r="I1077" s="256"/>
      <c r="J1077" s="256"/>
      <c r="K1077" s="256"/>
      <c r="L1077" s="29"/>
      <c r="M1077" s="29"/>
      <c r="N1077" s="29"/>
      <c r="O1077" s="29"/>
    </row>
    <row r="1078" spans="4:15" ht="15.6" customHeight="1" x14ac:dyDescent="0.2">
      <c r="D1078" s="256"/>
      <c r="E1078" s="256"/>
      <c r="F1078" s="256"/>
      <c r="G1078" s="256"/>
      <c r="H1078" s="256"/>
      <c r="I1078" s="256"/>
      <c r="J1078" s="256"/>
      <c r="K1078" s="256"/>
      <c r="L1078" s="29"/>
      <c r="M1078" s="29"/>
      <c r="N1078" s="29"/>
      <c r="O1078" s="29"/>
    </row>
    <row r="1079" spans="4:15" ht="15.6" customHeight="1" x14ac:dyDescent="0.2">
      <c r="D1079" s="256"/>
      <c r="E1079" s="256"/>
      <c r="F1079" s="256"/>
      <c r="G1079" s="256"/>
      <c r="H1079" s="256"/>
      <c r="I1079" s="256"/>
      <c r="J1079" s="256"/>
      <c r="K1079" s="256"/>
      <c r="L1079" s="29"/>
      <c r="M1079" s="29"/>
      <c r="N1079" s="29"/>
      <c r="O1079" s="29"/>
    </row>
    <row r="1080" spans="4:15" ht="15.6" customHeight="1" x14ac:dyDescent="0.2">
      <c r="D1080" s="256"/>
      <c r="E1080" s="256"/>
      <c r="F1080" s="256"/>
      <c r="G1080" s="256"/>
      <c r="H1080" s="256"/>
      <c r="I1080" s="256"/>
      <c r="J1080" s="256"/>
      <c r="K1080" s="256"/>
      <c r="L1080" s="29"/>
      <c r="M1080" s="29"/>
      <c r="N1080" s="29"/>
      <c r="O1080" s="29"/>
    </row>
    <row r="1081" spans="4:15" ht="15.6" customHeight="1" x14ac:dyDescent="0.2">
      <c r="D1081" s="256"/>
      <c r="E1081" s="256"/>
      <c r="F1081" s="256"/>
      <c r="G1081" s="256"/>
      <c r="H1081" s="256"/>
      <c r="I1081" s="256"/>
      <c r="J1081" s="256"/>
      <c r="K1081" s="256"/>
      <c r="L1081" s="29"/>
      <c r="M1081" s="29"/>
      <c r="N1081" s="29"/>
      <c r="O1081" s="29"/>
    </row>
    <row r="1082" spans="4:15" ht="15.6" customHeight="1" x14ac:dyDescent="0.2">
      <c r="D1082" s="256"/>
      <c r="E1082" s="256"/>
      <c r="F1082" s="256"/>
      <c r="G1082" s="256"/>
      <c r="H1082" s="256"/>
      <c r="I1082" s="256"/>
      <c r="J1082" s="256"/>
      <c r="K1082" s="256"/>
      <c r="L1082" s="29"/>
      <c r="M1082" s="29"/>
      <c r="N1082" s="29"/>
      <c r="O1082" s="29"/>
    </row>
    <row r="1083" spans="4:15" ht="15.6" customHeight="1" x14ac:dyDescent="0.2">
      <c r="D1083" s="256"/>
      <c r="E1083" s="256"/>
      <c r="F1083" s="256"/>
      <c r="G1083" s="256"/>
      <c r="H1083" s="256"/>
      <c r="I1083" s="256"/>
      <c r="J1083" s="256"/>
      <c r="K1083" s="256"/>
      <c r="L1083" s="29"/>
      <c r="M1083" s="29"/>
      <c r="N1083" s="29"/>
      <c r="O1083" s="29"/>
    </row>
    <row r="1084" spans="4:15" ht="15.6" customHeight="1" x14ac:dyDescent="0.2">
      <c r="D1084" s="256"/>
      <c r="E1084" s="256"/>
      <c r="F1084" s="256"/>
      <c r="G1084" s="256"/>
      <c r="H1084" s="256"/>
      <c r="I1084" s="256"/>
      <c r="J1084" s="256"/>
      <c r="K1084" s="256"/>
      <c r="L1084" s="29"/>
      <c r="M1084" s="29"/>
      <c r="N1084" s="29"/>
      <c r="O1084" s="29"/>
    </row>
    <row r="1085" spans="4:15" ht="15.6" customHeight="1" x14ac:dyDescent="0.2">
      <c r="D1085" s="256"/>
      <c r="E1085" s="256"/>
      <c r="F1085" s="256"/>
      <c r="G1085" s="256"/>
      <c r="H1085" s="256"/>
      <c r="I1085" s="256"/>
      <c r="J1085" s="256"/>
      <c r="K1085" s="256"/>
      <c r="L1085" s="29"/>
      <c r="M1085" s="29"/>
      <c r="N1085" s="29"/>
      <c r="O1085" s="29"/>
    </row>
    <row r="1086" spans="4:15" ht="15.6" customHeight="1" x14ac:dyDescent="0.2">
      <c r="D1086" s="256"/>
      <c r="E1086" s="256"/>
      <c r="F1086" s="256"/>
      <c r="G1086" s="256"/>
      <c r="H1086" s="256"/>
      <c r="I1086" s="256"/>
      <c r="J1086" s="256"/>
      <c r="K1086" s="256"/>
      <c r="L1086" s="29"/>
      <c r="M1086" s="29"/>
      <c r="N1086" s="29"/>
      <c r="O1086" s="29"/>
    </row>
    <row r="1087" spans="4:15" ht="15.6" customHeight="1" x14ac:dyDescent="0.2">
      <c r="D1087" s="256"/>
      <c r="E1087" s="256"/>
      <c r="F1087" s="256"/>
      <c r="G1087" s="256"/>
      <c r="H1087" s="256"/>
      <c r="I1087" s="256"/>
      <c r="J1087" s="256"/>
      <c r="K1087" s="256"/>
      <c r="L1087" s="29"/>
      <c r="M1087" s="29"/>
      <c r="N1087" s="29"/>
      <c r="O1087" s="29"/>
    </row>
    <row r="1088" spans="4:15" ht="15.6" customHeight="1" x14ac:dyDescent="0.2">
      <c r="D1088" s="256"/>
      <c r="E1088" s="256"/>
      <c r="F1088" s="256"/>
      <c r="G1088" s="256"/>
      <c r="H1088" s="256"/>
      <c r="I1088" s="256"/>
      <c r="J1088" s="256"/>
      <c r="K1088" s="256"/>
      <c r="L1088" s="29"/>
      <c r="M1088" s="29"/>
      <c r="N1088" s="29"/>
      <c r="O1088" s="29"/>
    </row>
    <row r="1089" spans="4:15" ht="15.6" customHeight="1" x14ac:dyDescent="0.2">
      <c r="D1089" s="256"/>
      <c r="E1089" s="256"/>
      <c r="F1089" s="256"/>
      <c r="G1089" s="256"/>
      <c r="H1089" s="256"/>
      <c r="I1089" s="256"/>
      <c r="J1089" s="256"/>
      <c r="K1089" s="256"/>
      <c r="L1089" s="29"/>
      <c r="M1089" s="29"/>
      <c r="N1089" s="29"/>
      <c r="O1089" s="29"/>
    </row>
    <row r="1090" spans="4:15" ht="15.6" customHeight="1" x14ac:dyDescent="0.2">
      <c r="D1090" s="256"/>
      <c r="E1090" s="256"/>
      <c r="F1090" s="256"/>
      <c r="G1090" s="256"/>
      <c r="H1090" s="256"/>
      <c r="I1090" s="256"/>
      <c r="J1090" s="256"/>
      <c r="K1090" s="256"/>
      <c r="L1090" s="29"/>
      <c r="M1090" s="29"/>
      <c r="N1090" s="29"/>
      <c r="O1090" s="29"/>
    </row>
    <row r="1091" spans="4:15" ht="15.6" customHeight="1" x14ac:dyDescent="0.2">
      <c r="D1091" s="256"/>
      <c r="E1091" s="256"/>
      <c r="F1091" s="256"/>
      <c r="G1091" s="256"/>
      <c r="H1091" s="256"/>
      <c r="I1091" s="256"/>
      <c r="J1091" s="256"/>
      <c r="K1091" s="256"/>
      <c r="L1091" s="29"/>
      <c r="M1091" s="29"/>
      <c r="N1091" s="29"/>
      <c r="O1091" s="29"/>
    </row>
    <row r="1092" spans="4:15" ht="15.6" customHeight="1" x14ac:dyDescent="0.2">
      <c r="D1092" s="256"/>
      <c r="E1092" s="256"/>
      <c r="F1092" s="256"/>
      <c r="G1092" s="256"/>
      <c r="H1092" s="256"/>
      <c r="I1092" s="256"/>
      <c r="J1092" s="256"/>
      <c r="K1092" s="256"/>
      <c r="L1092" s="29"/>
      <c r="M1092" s="29"/>
      <c r="N1092" s="29"/>
      <c r="O1092" s="29"/>
    </row>
    <row r="1093" spans="4:15" ht="15.6" customHeight="1" x14ac:dyDescent="0.2">
      <c r="D1093" s="256"/>
      <c r="E1093" s="256"/>
      <c r="F1093" s="256"/>
      <c r="G1093" s="256"/>
      <c r="H1093" s="256"/>
      <c r="I1093" s="256"/>
      <c r="J1093" s="256"/>
      <c r="K1093" s="256"/>
      <c r="L1093" s="29"/>
      <c r="M1093" s="29"/>
      <c r="N1093" s="29"/>
      <c r="O1093" s="29"/>
    </row>
    <row r="1094" spans="4:15" ht="15.6" customHeight="1" x14ac:dyDescent="0.2">
      <c r="D1094" s="256"/>
      <c r="E1094" s="256"/>
      <c r="F1094" s="256"/>
      <c r="G1094" s="256"/>
      <c r="H1094" s="256"/>
      <c r="I1094" s="256"/>
      <c r="J1094" s="256"/>
      <c r="K1094" s="256"/>
      <c r="L1094" s="29"/>
      <c r="M1094" s="29"/>
      <c r="N1094" s="29"/>
      <c r="O1094" s="29"/>
    </row>
    <row r="1095" spans="4:15" ht="15.6" customHeight="1" x14ac:dyDescent="0.2">
      <c r="D1095" s="256"/>
      <c r="E1095" s="256"/>
      <c r="F1095" s="256"/>
      <c r="G1095" s="256"/>
      <c r="H1095" s="256"/>
      <c r="I1095" s="256"/>
      <c r="J1095" s="256"/>
      <c r="K1095" s="256"/>
      <c r="L1095" s="29"/>
      <c r="M1095" s="29"/>
      <c r="N1095" s="29"/>
      <c r="O1095" s="29"/>
    </row>
    <row r="1096" spans="4:15" ht="15.6" customHeight="1" x14ac:dyDescent="0.2">
      <c r="D1096" s="256"/>
      <c r="E1096" s="256"/>
      <c r="F1096" s="256"/>
      <c r="G1096" s="256"/>
      <c r="H1096" s="256"/>
      <c r="I1096" s="256"/>
      <c r="J1096" s="256"/>
      <c r="K1096" s="256"/>
      <c r="L1096" s="29"/>
      <c r="M1096" s="29"/>
      <c r="N1096" s="29"/>
      <c r="O1096" s="29"/>
    </row>
    <row r="1097" spans="4:15" ht="15.6" customHeight="1" x14ac:dyDescent="0.2">
      <c r="D1097" s="256"/>
      <c r="E1097" s="256"/>
      <c r="F1097" s="256"/>
      <c r="G1097" s="256"/>
      <c r="H1097" s="256"/>
      <c r="I1097" s="256"/>
      <c r="J1097" s="256"/>
      <c r="K1097" s="256"/>
      <c r="L1097" s="29"/>
      <c r="M1097" s="29"/>
      <c r="N1097" s="29"/>
      <c r="O1097" s="29"/>
    </row>
    <row r="1098" spans="4:15" ht="15.6" customHeight="1" x14ac:dyDescent="0.2">
      <c r="D1098" s="256"/>
      <c r="E1098" s="256"/>
      <c r="F1098" s="256"/>
      <c r="G1098" s="256"/>
      <c r="H1098" s="256"/>
      <c r="I1098" s="256"/>
      <c r="J1098" s="256"/>
      <c r="K1098" s="256"/>
      <c r="L1098" s="29"/>
      <c r="M1098" s="29"/>
      <c r="N1098" s="29"/>
      <c r="O1098" s="29"/>
    </row>
    <row r="1099" spans="4:15" ht="15.6" customHeight="1" x14ac:dyDescent="0.2">
      <c r="D1099" s="256"/>
      <c r="E1099" s="256"/>
      <c r="F1099" s="256"/>
      <c r="G1099" s="256"/>
      <c r="H1099" s="256"/>
      <c r="I1099" s="256"/>
      <c r="J1099" s="256"/>
      <c r="K1099" s="256"/>
      <c r="L1099" s="29"/>
      <c r="M1099" s="29"/>
      <c r="N1099" s="29"/>
      <c r="O1099" s="29"/>
    </row>
    <row r="1100" spans="4:15" ht="15.6" customHeight="1" x14ac:dyDescent="0.2">
      <c r="D1100" s="256"/>
      <c r="E1100" s="256"/>
      <c r="F1100" s="256"/>
      <c r="G1100" s="256"/>
      <c r="H1100" s="256"/>
      <c r="I1100" s="256"/>
      <c r="J1100" s="256"/>
      <c r="K1100" s="256"/>
      <c r="L1100" s="29"/>
      <c r="M1100" s="29"/>
      <c r="N1100" s="29"/>
      <c r="O1100" s="29"/>
    </row>
    <row r="1101" spans="4:15" ht="15.6" customHeight="1" x14ac:dyDescent="0.2">
      <c r="D1101" s="256"/>
      <c r="E1101" s="256"/>
      <c r="F1101" s="256"/>
      <c r="G1101" s="256"/>
      <c r="H1101" s="256"/>
      <c r="I1101" s="256"/>
      <c r="J1101" s="256"/>
      <c r="K1101" s="256"/>
      <c r="L1101" s="29"/>
      <c r="M1101" s="29"/>
      <c r="N1101" s="29"/>
      <c r="O1101" s="29"/>
    </row>
    <row r="1102" spans="4:15" ht="15.6" customHeight="1" x14ac:dyDescent="0.2">
      <c r="D1102" s="256"/>
      <c r="E1102" s="256"/>
      <c r="F1102" s="256"/>
      <c r="G1102" s="256"/>
      <c r="H1102" s="256"/>
      <c r="I1102" s="256"/>
      <c r="J1102" s="256"/>
      <c r="K1102" s="256"/>
      <c r="L1102" s="29"/>
      <c r="M1102" s="29"/>
      <c r="N1102" s="29"/>
      <c r="O1102" s="29"/>
    </row>
    <row r="1103" spans="4:15" ht="15.6" customHeight="1" x14ac:dyDescent="0.2">
      <c r="D1103" s="256"/>
      <c r="E1103" s="256"/>
      <c r="F1103" s="256"/>
      <c r="G1103" s="256"/>
      <c r="H1103" s="256"/>
      <c r="I1103" s="256"/>
      <c r="J1103" s="256"/>
      <c r="K1103" s="256"/>
      <c r="L1103" s="29"/>
      <c r="M1103" s="29"/>
      <c r="N1103" s="29"/>
      <c r="O1103" s="29"/>
    </row>
    <row r="1104" spans="4:15" ht="15.6" customHeight="1" x14ac:dyDescent="0.2">
      <c r="D1104" s="256"/>
      <c r="E1104" s="256"/>
      <c r="F1104" s="256"/>
      <c r="G1104" s="256"/>
      <c r="H1104" s="256"/>
      <c r="I1104" s="256"/>
      <c r="J1104" s="256"/>
      <c r="K1104" s="256"/>
      <c r="L1104" s="29"/>
      <c r="M1104" s="29"/>
      <c r="N1104" s="29"/>
      <c r="O1104" s="29"/>
    </row>
    <row r="1105" spans="4:15" ht="15.6" customHeight="1" x14ac:dyDescent="0.2">
      <c r="D1105" s="256"/>
      <c r="E1105" s="256"/>
      <c r="F1105" s="256"/>
      <c r="G1105" s="256"/>
      <c r="H1105" s="256"/>
      <c r="I1105" s="256"/>
      <c r="J1105" s="256"/>
      <c r="K1105" s="256"/>
      <c r="L1105" s="29"/>
      <c r="M1105" s="29"/>
      <c r="N1105" s="29"/>
      <c r="O1105" s="29"/>
    </row>
    <row r="1106" spans="4:15" ht="15.6" customHeight="1" x14ac:dyDescent="0.2">
      <c r="D1106" s="256"/>
      <c r="E1106" s="256"/>
      <c r="F1106" s="256"/>
      <c r="G1106" s="256"/>
      <c r="H1106" s="256"/>
      <c r="I1106" s="256"/>
      <c r="J1106" s="256"/>
      <c r="K1106" s="256"/>
      <c r="L1106" s="29"/>
      <c r="M1106" s="29"/>
      <c r="N1106" s="29"/>
      <c r="O1106" s="29"/>
    </row>
    <row r="1107" spans="4:15" ht="15.6" customHeight="1" x14ac:dyDescent="0.2">
      <c r="D1107" s="256"/>
      <c r="E1107" s="256"/>
      <c r="F1107" s="256"/>
      <c r="G1107" s="256"/>
      <c r="H1107" s="256"/>
      <c r="I1107" s="256"/>
      <c r="J1107" s="256"/>
      <c r="K1107" s="256"/>
      <c r="L1107" s="29"/>
      <c r="M1107" s="29"/>
      <c r="N1107" s="29"/>
      <c r="O1107" s="29"/>
    </row>
    <row r="1108" spans="4:15" ht="15.6" customHeight="1" x14ac:dyDescent="0.2">
      <c r="D1108" s="256"/>
      <c r="E1108" s="256"/>
      <c r="F1108" s="256"/>
      <c r="G1108" s="256"/>
      <c r="H1108" s="256"/>
      <c r="I1108" s="256"/>
      <c r="J1108" s="256"/>
      <c r="K1108" s="256"/>
      <c r="L1108" s="29"/>
      <c r="M1108" s="29"/>
      <c r="N1108" s="29"/>
      <c r="O1108" s="29"/>
    </row>
    <row r="1109" spans="4:15" ht="15.6" customHeight="1" x14ac:dyDescent="0.2">
      <c r="D1109" s="256"/>
      <c r="E1109" s="256"/>
      <c r="F1109" s="256"/>
      <c r="G1109" s="256"/>
      <c r="H1109" s="256"/>
      <c r="I1109" s="256"/>
      <c r="J1109" s="256"/>
      <c r="K1109" s="256"/>
      <c r="L1109" s="29"/>
      <c r="M1109" s="29"/>
      <c r="N1109" s="29"/>
      <c r="O1109" s="29"/>
    </row>
    <row r="1110" spans="4:15" ht="15.6" customHeight="1" x14ac:dyDescent="0.2">
      <c r="D1110" s="256"/>
      <c r="E1110" s="256"/>
      <c r="F1110" s="256"/>
      <c r="G1110" s="256"/>
      <c r="H1110" s="256"/>
      <c r="I1110" s="256"/>
      <c r="J1110" s="256"/>
      <c r="K1110" s="256"/>
      <c r="L1110" s="29"/>
      <c r="M1110" s="29"/>
      <c r="N1110" s="29"/>
      <c r="O1110" s="29"/>
    </row>
    <row r="1111" spans="4:15" ht="15.6" customHeight="1" x14ac:dyDescent="0.2">
      <c r="D1111" s="256"/>
      <c r="E1111" s="256"/>
      <c r="F1111" s="256"/>
      <c r="G1111" s="256"/>
      <c r="H1111" s="256"/>
      <c r="I1111" s="256"/>
      <c r="J1111" s="256"/>
      <c r="K1111" s="256"/>
      <c r="L1111" s="29"/>
      <c r="M1111" s="29"/>
      <c r="N1111" s="29"/>
      <c r="O1111" s="29"/>
    </row>
    <row r="1112" spans="4:15" ht="15.6" customHeight="1" x14ac:dyDescent="0.2">
      <c r="D1112" s="256"/>
      <c r="E1112" s="256"/>
      <c r="F1112" s="256"/>
      <c r="G1112" s="256"/>
      <c r="H1112" s="256"/>
      <c r="I1112" s="256"/>
      <c r="J1112" s="256"/>
      <c r="K1112" s="256"/>
      <c r="L1112" s="29"/>
      <c r="M1112" s="29"/>
      <c r="N1112" s="29"/>
      <c r="O1112" s="29"/>
    </row>
    <row r="1113" spans="4:15" ht="15.6" customHeight="1" x14ac:dyDescent="0.2">
      <c r="D1113" s="256"/>
      <c r="E1113" s="256"/>
      <c r="F1113" s="256"/>
      <c r="G1113" s="256"/>
      <c r="H1113" s="256"/>
      <c r="I1113" s="256"/>
      <c r="J1113" s="256"/>
      <c r="K1113" s="256"/>
      <c r="L1113" s="29"/>
      <c r="M1113" s="29"/>
      <c r="N1113" s="29"/>
      <c r="O1113" s="29"/>
    </row>
    <row r="1114" spans="4:15" ht="15.6" customHeight="1" x14ac:dyDescent="0.2">
      <c r="D1114" s="256"/>
      <c r="E1114" s="256"/>
      <c r="F1114" s="256"/>
      <c r="G1114" s="256"/>
      <c r="H1114" s="256"/>
      <c r="I1114" s="256"/>
      <c r="J1114" s="256"/>
      <c r="K1114" s="256"/>
      <c r="L1114" s="29"/>
      <c r="M1114" s="29"/>
      <c r="N1114" s="29"/>
      <c r="O1114" s="29"/>
    </row>
    <row r="1115" spans="4:15" ht="15.6" customHeight="1" x14ac:dyDescent="0.2">
      <c r="D1115" s="256"/>
      <c r="E1115" s="256"/>
      <c r="F1115" s="256"/>
      <c r="G1115" s="256"/>
      <c r="H1115" s="256"/>
      <c r="I1115" s="256"/>
      <c r="J1115" s="256"/>
      <c r="K1115" s="256"/>
      <c r="L1115" s="29"/>
      <c r="M1115" s="29"/>
      <c r="N1115" s="29"/>
      <c r="O1115" s="29"/>
    </row>
    <row r="1116" spans="4:15" ht="15.6" customHeight="1" x14ac:dyDescent="0.2">
      <c r="D1116" s="256"/>
      <c r="E1116" s="256"/>
      <c r="F1116" s="256"/>
      <c r="G1116" s="256"/>
      <c r="H1116" s="256"/>
      <c r="I1116" s="256"/>
      <c r="J1116" s="256"/>
      <c r="K1116" s="256"/>
      <c r="L1116" s="29"/>
      <c r="M1116" s="29"/>
      <c r="N1116" s="29"/>
      <c r="O1116" s="29"/>
    </row>
    <row r="1117" spans="4:15" ht="15.6" customHeight="1" x14ac:dyDescent="0.2">
      <c r="D1117" s="256"/>
      <c r="E1117" s="256"/>
      <c r="F1117" s="256"/>
      <c r="G1117" s="256"/>
      <c r="H1117" s="256"/>
      <c r="I1117" s="256"/>
      <c r="J1117" s="256"/>
      <c r="K1117" s="256"/>
      <c r="L1117" s="29"/>
      <c r="M1117" s="29"/>
      <c r="N1117" s="29"/>
      <c r="O1117" s="29"/>
    </row>
    <row r="1118" spans="4:15" ht="15.6" customHeight="1" x14ac:dyDescent="0.2">
      <c r="D1118" s="256"/>
      <c r="E1118" s="256"/>
      <c r="F1118" s="256"/>
      <c r="G1118" s="256"/>
      <c r="H1118" s="256"/>
      <c r="I1118" s="256"/>
      <c r="J1118" s="256"/>
      <c r="K1118" s="256"/>
      <c r="L1118" s="29"/>
      <c r="M1118" s="29"/>
      <c r="N1118" s="29"/>
      <c r="O1118" s="29"/>
    </row>
    <row r="1119" spans="4:15" ht="15.6" customHeight="1" x14ac:dyDescent="0.2">
      <c r="D1119" s="256"/>
      <c r="E1119" s="256"/>
      <c r="F1119" s="256"/>
      <c r="G1119" s="256"/>
      <c r="H1119" s="256"/>
      <c r="I1119" s="256"/>
      <c r="J1119" s="256"/>
      <c r="K1119" s="256"/>
      <c r="L1119" s="29"/>
      <c r="M1119" s="29"/>
      <c r="N1119" s="29"/>
      <c r="O1119" s="29"/>
    </row>
    <row r="1120" spans="4:15" ht="15.6" customHeight="1" x14ac:dyDescent="0.2">
      <c r="D1120" s="256"/>
      <c r="E1120" s="256"/>
      <c r="F1120" s="256"/>
      <c r="G1120" s="256"/>
      <c r="H1120" s="256"/>
      <c r="I1120" s="256"/>
      <c r="J1120" s="256"/>
      <c r="K1120" s="256"/>
      <c r="L1120" s="29"/>
      <c r="M1120" s="29"/>
      <c r="N1120" s="29"/>
      <c r="O1120" s="29"/>
    </row>
    <row r="1121" spans="4:15" ht="15.6" customHeight="1" x14ac:dyDescent="0.2">
      <c r="D1121" s="256"/>
      <c r="E1121" s="256"/>
      <c r="F1121" s="256"/>
      <c r="G1121" s="256"/>
      <c r="H1121" s="256"/>
      <c r="I1121" s="256"/>
      <c r="J1121" s="256"/>
      <c r="K1121" s="256"/>
      <c r="L1121" s="29"/>
      <c r="M1121" s="29"/>
      <c r="N1121" s="29"/>
      <c r="O1121" s="29"/>
    </row>
    <row r="1122" spans="4:15" ht="15.6" customHeight="1" x14ac:dyDescent="0.2">
      <c r="D1122" s="256"/>
      <c r="E1122" s="256"/>
      <c r="F1122" s="256"/>
      <c r="G1122" s="256"/>
      <c r="H1122" s="256"/>
      <c r="I1122" s="256"/>
      <c r="J1122" s="256"/>
      <c r="K1122" s="256"/>
      <c r="L1122" s="29"/>
      <c r="M1122" s="29"/>
      <c r="N1122" s="29"/>
      <c r="O1122" s="29"/>
    </row>
    <row r="1123" spans="4:15" ht="15.6" customHeight="1" x14ac:dyDescent="0.2">
      <c r="D1123" s="256"/>
      <c r="E1123" s="256"/>
      <c r="F1123" s="256"/>
      <c r="G1123" s="256"/>
      <c r="H1123" s="256"/>
      <c r="I1123" s="256"/>
      <c r="J1123" s="256"/>
      <c r="K1123" s="256"/>
      <c r="L1123" s="29"/>
      <c r="M1123" s="29"/>
      <c r="N1123" s="29"/>
      <c r="O1123" s="29"/>
    </row>
    <row r="1124" spans="4:15" ht="15.6" customHeight="1" x14ac:dyDescent="0.2">
      <c r="D1124" s="256"/>
      <c r="E1124" s="256"/>
      <c r="F1124" s="256"/>
      <c r="G1124" s="256"/>
      <c r="H1124" s="256"/>
      <c r="I1124" s="256"/>
      <c r="J1124" s="256"/>
      <c r="K1124" s="256"/>
      <c r="L1124" s="29"/>
      <c r="M1124" s="29"/>
      <c r="N1124" s="29"/>
      <c r="O1124" s="29"/>
    </row>
    <row r="1125" spans="4:15" ht="15.6" customHeight="1" x14ac:dyDescent="0.2">
      <c r="D1125" s="256"/>
      <c r="E1125" s="256"/>
      <c r="F1125" s="256"/>
      <c r="G1125" s="256"/>
      <c r="H1125" s="256"/>
      <c r="I1125" s="256"/>
      <c r="J1125" s="256"/>
      <c r="K1125" s="256"/>
      <c r="L1125" s="29"/>
      <c r="M1125" s="29"/>
      <c r="N1125" s="29"/>
      <c r="O1125" s="29"/>
    </row>
    <row r="1126" spans="4:15" ht="15.6" customHeight="1" x14ac:dyDescent="0.2">
      <c r="D1126" s="256"/>
      <c r="E1126" s="256"/>
      <c r="F1126" s="256"/>
      <c r="G1126" s="256"/>
      <c r="H1126" s="256"/>
      <c r="I1126" s="256"/>
      <c r="J1126" s="256"/>
      <c r="K1126" s="256"/>
      <c r="L1126" s="29"/>
      <c r="M1126" s="29"/>
      <c r="N1126" s="29"/>
      <c r="O1126" s="29"/>
    </row>
    <row r="1127" spans="4:15" ht="15.6" customHeight="1" x14ac:dyDescent="0.2">
      <c r="D1127" s="256"/>
      <c r="E1127" s="256"/>
      <c r="F1127" s="256"/>
      <c r="G1127" s="256"/>
      <c r="H1127" s="256"/>
      <c r="I1127" s="256"/>
      <c r="J1127" s="256"/>
      <c r="K1127" s="256"/>
      <c r="L1127" s="29"/>
      <c r="M1127" s="29"/>
      <c r="N1127" s="29"/>
      <c r="O1127" s="29"/>
    </row>
    <row r="1128" spans="4:15" ht="15.6" customHeight="1" x14ac:dyDescent="0.2">
      <c r="D1128" s="256"/>
      <c r="E1128" s="256"/>
      <c r="F1128" s="256"/>
      <c r="G1128" s="256"/>
      <c r="H1128" s="256"/>
      <c r="I1128" s="256"/>
      <c r="J1128" s="256"/>
      <c r="K1128" s="256"/>
      <c r="L1128" s="29"/>
      <c r="M1128" s="29"/>
      <c r="N1128" s="29"/>
      <c r="O1128" s="29"/>
    </row>
    <row r="1129" spans="4:15" ht="15.6" customHeight="1" x14ac:dyDescent="0.2">
      <c r="D1129" s="256"/>
      <c r="E1129" s="256"/>
      <c r="F1129" s="256"/>
      <c r="G1129" s="256"/>
      <c r="H1129" s="256"/>
      <c r="I1129" s="256"/>
      <c r="J1129" s="256"/>
      <c r="K1129" s="256"/>
      <c r="L1129" s="29"/>
      <c r="M1129" s="29"/>
      <c r="N1129" s="29"/>
      <c r="O1129" s="29"/>
    </row>
    <row r="1130" spans="4:15" ht="15.6" customHeight="1" x14ac:dyDescent="0.2">
      <c r="D1130" s="256"/>
      <c r="E1130" s="256"/>
      <c r="F1130" s="256"/>
      <c r="G1130" s="256"/>
      <c r="H1130" s="256"/>
      <c r="I1130" s="256"/>
      <c r="J1130" s="256"/>
      <c r="K1130" s="256"/>
      <c r="L1130" s="29"/>
      <c r="M1130" s="29"/>
      <c r="N1130" s="29"/>
      <c r="O1130" s="29"/>
    </row>
    <row r="1131" spans="4:15" ht="15.6" customHeight="1" x14ac:dyDescent="0.2">
      <c r="D1131" s="256"/>
      <c r="E1131" s="256"/>
      <c r="F1131" s="256"/>
      <c r="G1131" s="256"/>
      <c r="H1131" s="256"/>
      <c r="I1131" s="256"/>
      <c r="J1131" s="256"/>
      <c r="K1131" s="256"/>
      <c r="L1131" s="29"/>
      <c r="M1131" s="29"/>
      <c r="N1131" s="29"/>
      <c r="O1131" s="29"/>
    </row>
    <row r="1132" spans="4:15" ht="15.6" customHeight="1" x14ac:dyDescent="0.2">
      <c r="D1132" s="256"/>
      <c r="E1132" s="256"/>
      <c r="F1132" s="256"/>
      <c r="G1132" s="256"/>
      <c r="H1132" s="256"/>
      <c r="I1132" s="256"/>
      <c r="J1132" s="256"/>
      <c r="K1132" s="256"/>
      <c r="L1132" s="29"/>
      <c r="M1132" s="29"/>
      <c r="N1132" s="29"/>
      <c r="O1132" s="29"/>
    </row>
    <row r="1133" spans="4:15" ht="15.6" customHeight="1" x14ac:dyDescent="0.2">
      <c r="D1133" s="256"/>
      <c r="E1133" s="256"/>
      <c r="F1133" s="256"/>
      <c r="G1133" s="256"/>
      <c r="H1133" s="256"/>
      <c r="I1133" s="256"/>
      <c r="J1133" s="256"/>
      <c r="K1133" s="256"/>
      <c r="L1133" s="29"/>
      <c r="M1133" s="29"/>
      <c r="N1133" s="29"/>
      <c r="O1133" s="29"/>
    </row>
    <row r="1134" spans="4:15" ht="15.6" customHeight="1" x14ac:dyDescent="0.2">
      <c r="D1134" s="256"/>
      <c r="E1134" s="256"/>
      <c r="F1134" s="256"/>
      <c r="G1134" s="256"/>
      <c r="H1134" s="256"/>
      <c r="I1134" s="256"/>
      <c r="J1134" s="256"/>
      <c r="K1134" s="256"/>
      <c r="L1134" s="29"/>
      <c r="M1134" s="29"/>
      <c r="N1134" s="29"/>
      <c r="O1134" s="29"/>
    </row>
    <row r="1135" spans="4:15" ht="15.6" customHeight="1" x14ac:dyDescent="0.2">
      <c r="D1135" s="256"/>
      <c r="E1135" s="256"/>
      <c r="F1135" s="256"/>
      <c r="G1135" s="256"/>
      <c r="H1135" s="256"/>
      <c r="I1135" s="256"/>
      <c r="J1135" s="256"/>
      <c r="K1135" s="256"/>
      <c r="L1135" s="29"/>
      <c r="M1135" s="29"/>
      <c r="N1135" s="29"/>
      <c r="O1135" s="29"/>
    </row>
    <row r="1136" spans="4:15" ht="15.6" customHeight="1" x14ac:dyDescent="0.2">
      <c r="D1136" s="256"/>
      <c r="E1136" s="256"/>
      <c r="F1136" s="256"/>
      <c r="G1136" s="256"/>
      <c r="H1136" s="256"/>
      <c r="I1136" s="256"/>
      <c r="J1136" s="256"/>
      <c r="K1136" s="256"/>
      <c r="L1136" s="29"/>
      <c r="M1136" s="29"/>
      <c r="N1136" s="29"/>
      <c r="O1136" s="29"/>
    </row>
    <row r="1137" spans="4:15" ht="15.6" customHeight="1" x14ac:dyDescent="0.2">
      <c r="D1137" s="256"/>
      <c r="E1137" s="256"/>
      <c r="F1137" s="256"/>
      <c r="G1137" s="256"/>
      <c r="H1137" s="256"/>
      <c r="I1137" s="256"/>
      <c r="J1137" s="256"/>
      <c r="K1137" s="256"/>
      <c r="L1137" s="29"/>
      <c r="M1137" s="29"/>
      <c r="N1137" s="29"/>
      <c r="O1137" s="29"/>
    </row>
    <row r="1138" spans="4:15" ht="15.6" customHeight="1" x14ac:dyDescent="0.2">
      <c r="D1138" s="256"/>
      <c r="E1138" s="256"/>
      <c r="F1138" s="256"/>
      <c r="G1138" s="256"/>
      <c r="H1138" s="256"/>
      <c r="I1138" s="256"/>
      <c r="J1138" s="256"/>
      <c r="K1138" s="256"/>
      <c r="L1138" s="29"/>
      <c r="M1138" s="29"/>
      <c r="N1138" s="29"/>
      <c r="O1138" s="29"/>
    </row>
    <row r="1139" spans="4:15" ht="15.6" customHeight="1" x14ac:dyDescent="0.2">
      <c r="D1139" s="256"/>
      <c r="E1139" s="256"/>
      <c r="F1139" s="256"/>
      <c r="G1139" s="256"/>
      <c r="H1139" s="256"/>
      <c r="I1139" s="256"/>
      <c r="J1139" s="256"/>
      <c r="K1139" s="256"/>
      <c r="L1139" s="29"/>
      <c r="M1139" s="29"/>
      <c r="N1139" s="29"/>
      <c r="O1139" s="29"/>
    </row>
    <row r="1140" spans="4:15" ht="15.6" customHeight="1" x14ac:dyDescent="0.2">
      <c r="D1140" s="256"/>
      <c r="E1140" s="256"/>
      <c r="F1140" s="256"/>
      <c r="G1140" s="256"/>
      <c r="H1140" s="256"/>
      <c r="I1140" s="256"/>
      <c r="J1140" s="256"/>
      <c r="K1140" s="256"/>
      <c r="L1140" s="29"/>
      <c r="M1140" s="29"/>
      <c r="N1140" s="29"/>
      <c r="O1140" s="29"/>
    </row>
    <row r="1141" spans="4:15" ht="15.6" customHeight="1" x14ac:dyDescent="0.2">
      <c r="D1141" s="256"/>
      <c r="E1141" s="256"/>
      <c r="F1141" s="256"/>
      <c r="G1141" s="256"/>
      <c r="H1141" s="256"/>
      <c r="I1141" s="256"/>
      <c r="J1141" s="256"/>
      <c r="K1141" s="256"/>
      <c r="L1141" s="29"/>
      <c r="M1141" s="29"/>
      <c r="N1141" s="29"/>
      <c r="O1141" s="29"/>
    </row>
    <row r="1142" spans="4:15" ht="15.6" customHeight="1" x14ac:dyDescent="0.2">
      <c r="D1142" s="256"/>
      <c r="E1142" s="256"/>
      <c r="F1142" s="256"/>
      <c r="G1142" s="256"/>
      <c r="H1142" s="256"/>
      <c r="I1142" s="256"/>
      <c r="J1142" s="256"/>
      <c r="K1142" s="256"/>
      <c r="L1142" s="29"/>
      <c r="M1142" s="29"/>
      <c r="N1142" s="29"/>
      <c r="O1142" s="29"/>
    </row>
    <row r="1143" spans="4:15" ht="15.6" customHeight="1" x14ac:dyDescent="0.2">
      <c r="D1143" s="256"/>
      <c r="E1143" s="256"/>
      <c r="F1143" s="256"/>
      <c r="G1143" s="256"/>
      <c r="H1143" s="256"/>
      <c r="I1143" s="256"/>
      <c r="J1143" s="256"/>
      <c r="K1143" s="256"/>
      <c r="L1143" s="29"/>
      <c r="M1143" s="29"/>
      <c r="N1143" s="29"/>
      <c r="O1143" s="29"/>
    </row>
    <row r="1144" spans="4:15" ht="15.6" customHeight="1" x14ac:dyDescent="0.2">
      <c r="D1144" s="256"/>
      <c r="E1144" s="256"/>
      <c r="F1144" s="256"/>
      <c r="G1144" s="256"/>
      <c r="H1144" s="256"/>
      <c r="I1144" s="256"/>
      <c r="J1144" s="256"/>
      <c r="K1144" s="256"/>
      <c r="L1144" s="29"/>
      <c r="M1144" s="29"/>
      <c r="N1144" s="29"/>
      <c r="O1144" s="29"/>
    </row>
    <row r="1145" spans="4:15" ht="15.6" customHeight="1" x14ac:dyDescent="0.2">
      <c r="D1145" s="256"/>
      <c r="E1145" s="256"/>
      <c r="F1145" s="256"/>
      <c r="G1145" s="256"/>
      <c r="H1145" s="256"/>
      <c r="I1145" s="256"/>
      <c r="J1145" s="256"/>
      <c r="K1145" s="256"/>
      <c r="L1145" s="29"/>
      <c r="M1145" s="29"/>
      <c r="N1145" s="29"/>
      <c r="O1145" s="29"/>
    </row>
    <row r="1146" spans="4:15" ht="15.6" customHeight="1" x14ac:dyDescent="0.2">
      <c r="D1146" s="256"/>
      <c r="E1146" s="256"/>
      <c r="F1146" s="256"/>
      <c r="G1146" s="256"/>
      <c r="H1146" s="256"/>
      <c r="I1146" s="256"/>
      <c r="J1146" s="256"/>
      <c r="K1146" s="256"/>
      <c r="L1146" s="29"/>
      <c r="M1146" s="29"/>
      <c r="N1146" s="29"/>
      <c r="O1146" s="29"/>
    </row>
    <row r="1147" spans="4:15" ht="15.6" customHeight="1" x14ac:dyDescent="0.2">
      <c r="D1147" s="256"/>
      <c r="E1147" s="256"/>
      <c r="F1147" s="256"/>
      <c r="G1147" s="256"/>
      <c r="H1147" s="256"/>
      <c r="I1147" s="256"/>
      <c r="J1147" s="256"/>
      <c r="K1147" s="256"/>
      <c r="L1147" s="29"/>
      <c r="M1147" s="29"/>
      <c r="N1147" s="29"/>
      <c r="O1147" s="29"/>
    </row>
    <row r="1148" spans="4:15" ht="15.6" customHeight="1" x14ac:dyDescent="0.2">
      <c r="D1148" s="256"/>
      <c r="E1148" s="256"/>
      <c r="F1148" s="256"/>
      <c r="G1148" s="256"/>
      <c r="H1148" s="256"/>
      <c r="I1148" s="256"/>
      <c r="J1148" s="256"/>
      <c r="K1148" s="256"/>
      <c r="L1148" s="29"/>
      <c r="M1148" s="29"/>
      <c r="N1148" s="29"/>
      <c r="O1148" s="29"/>
    </row>
    <row r="1149" spans="4:15" ht="15.6" customHeight="1" x14ac:dyDescent="0.2">
      <c r="D1149" s="256"/>
      <c r="E1149" s="256"/>
      <c r="F1149" s="256"/>
      <c r="G1149" s="256"/>
      <c r="H1149" s="256"/>
      <c r="I1149" s="256"/>
      <c r="J1149" s="256"/>
      <c r="K1149" s="256"/>
      <c r="L1149" s="29"/>
      <c r="M1149" s="29"/>
      <c r="N1149" s="29"/>
      <c r="O1149" s="29"/>
    </row>
    <row r="1150" spans="4:15" ht="15.6" customHeight="1" x14ac:dyDescent="0.2">
      <c r="D1150" s="256"/>
      <c r="E1150" s="256"/>
      <c r="F1150" s="256"/>
      <c r="G1150" s="256"/>
      <c r="H1150" s="256"/>
      <c r="I1150" s="256"/>
      <c r="J1150" s="256"/>
      <c r="K1150" s="256"/>
      <c r="L1150" s="29"/>
      <c r="M1150" s="29"/>
      <c r="N1150" s="29"/>
      <c r="O1150" s="29"/>
    </row>
    <row r="1151" spans="4:15" ht="15.6" customHeight="1" x14ac:dyDescent="0.2">
      <c r="D1151" s="256"/>
      <c r="E1151" s="256"/>
      <c r="F1151" s="256"/>
      <c r="G1151" s="256"/>
      <c r="H1151" s="256"/>
      <c r="I1151" s="256"/>
      <c r="J1151" s="256"/>
      <c r="K1151" s="256"/>
      <c r="L1151" s="29"/>
      <c r="M1151" s="29"/>
      <c r="N1151" s="29"/>
      <c r="O1151" s="29"/>
    </row>
    <row r="1152" spans="4:15" ht="15.6" customHeight="1" x14ac:dyDescent="0.2">
      <c r="D1152" s="256"/>
      <c r="E1152" s="256"/>
      <c r="F1152" s="256"/>
      <c r="G1152" s="256"/>
      <c r="H1152" s="256"/>
      <c r="I1152" s="256"/>
      <c r="J1152" s="256"/>
      <c r="K1152" s="256"/>
      <c r="L1152" s="29"/>
      <c r="M1152" s="29"/>
      <c r="N1152" s="29"/>
      <c r="O1152" s="29"/>
    </row>
    <row r="1153" spans="4:15" ht="15.6" customHeight="1" x14ac:dyDescent="0.2">
      <c r="D1153" s="256"/>
      <c r="E1153" s="256"/>
      <c r="F1153" s="256"/>
      <c r="G1153" s="256"/>
      <c r="H1153" s="256"/>
      <c r="I1153" s="256"/>
      <c r="J1153" s="256"/>
      <c r="K1153" s="256"/>
      <c r="L1153" s="29"/>
      <c r="M1153" s="29"/>
      <c r="N1153" s="29"/>
      <c r="O1153" s="29"/>
    </row>
    <row r="1154" spans="4:15" ht="15.6" customHeight="1" x14ac:dyDescent="0.2">
      <c r="D1154" s="256"/>
      <c r="E1154" s="256"/>
      <c r="F1154" s="256"/>
      <c r="G1154" s="256"/>
      <c r="H1154" s="256"/>
      <c r="I1154" s="256"/>
      <c r="J1154" s="256"/>
      <c r="K1154" s="256"/>
      <c r="L1154" s="29"/>
      <c r="M1154" s="29"/>
      <c r="N1154" s="29"/>
      <c r="O1154" s="29"/>
    </row>
    <row r="1155" spans="4:15" ht="15.6" customHeight="1" x14ac:dyDescent="0.2">
      <c r="D1155" s="256"/>
      <c r="E1155" s="256"/>
      <c r="F1155" s="256"/>
      <c r="G1155" s="256"/>
      <c r="H1155" s="256"/>
      <c r="I1155" s="256"/>
      <c r="J1155" s="256"/>
      <c r="K1155" s="256"/>
      <c r="L1155" s="29"/>
      <c r="M1155" s="29"/>
      <c r="N1155" s="29"/>
      <c r="O1155" s="29"/>
    </row>
    <row r="1156" spans="4:15" ht="15.6" customHeight="1" x14ac:dyDescent="0.2">
      <c r="D1156" s="256"/>
      <c r="E1156" s="256"/>
      <c r="F1156" s="256"/>
      <c r="G1156" s="256"/>
      <c r="H1156" s="256"/>
      <c r="I1156" s="256"/>
      <c r="J1156" s="256"/>
      <c r="K1156" s="256"/>
      <c r="L1156" s="29"/>
      <c r="M1156" s="29"/>
      <c r="N1156" s="29"/>
      <c r="O1156" s="29"/>
    </row>
    <row r="1157" spans="4:15" ht="15.6" customHeight="1" x14ac:dyDescent="0.2">
      <c r="D1157" s="256"/>
      <c r="E1157" s="256"/>
      <c r="F1157" s="256"/>
      <c r="G1157" s="256"/>
      <c r="H1157" s="256"/>
      <c r="I1157" s="256"/>
      <c r="J1157" s="256"/>
      <c r="K1157" s="256"/>
      <c r="L1157" s="29"/>
      <c r="M1157" s="29"/>
      <c r="N1157" s="29"/>
      <c r="O1157" s="29"/>
    </row>
    <row r="1158" spans="4:15" ht="15.6" customHeight="1" x14ac:dyDescent="0.2">
      <c r="D1158" s="256"/>
      <c r="E1158" s="256"/>
      <c r="F1158" s="256"/>
      <c r="G1158" s="256"/>
      <c r="H1158" s="256"/>
      <c r="I1158" s="256"/>
      <c r="J1158" s="256"/>
      <c r="K1158" s="256"/>
      <c r="L1158" s="29"/>
      <c r="M1158" s="29"/>
      <c r="N1158" s="29"/>
      <c r="O1158" s="29"/>
    </row>
    <row r="1159" spans="4:15" ht="15.6" customHeight="1" x14ac:dyDescent="0.2">
      <c r="D1159" s="256"/>
      <c r="E1159" s="256"/>
      <c r="F1159" s="256"/>
      <c r="G1159" s="256"/>
      <c r="H1159" s="256"/>
      <c r="I1159" s="256"/>
      <c r="J1159" s="256"/>
      <c r="K1159" s="256"/>
      <c r="L1159" s="29"/>
      <c r="M1159" s="29"/>
      <c r="N1159" s="29"/>
      <c r="O1159" s="29"/>
    </row>
    <row r="1160" spans="4:15" ht="15.6" customHeight="1" x14ac:dyDescent="0.2">
      <c r="D1160" s="256"/>
      <c r="E1160" s="256"/>
      <c r="F1160" s="256"/>
      <c r="G1160" s="256"/>
      <c r="H1160" s="256"/>
      <c r="I1160" s="256"/>
      <c r="J1160" s="256"/>
      <c r="K1160" s="256"/>
      <c r="L1160" s="29"/>
      <c r="M1160" s="29"/>
      <c r="N1160" s="29"/>
      <c r="O1160" s="29"/>
    </row>
    <row r="1161" spans="4:15" ht="15.6" customHeight="1" x14ac:dyDescent="0.2">
      <c r="D1161" s="256"/>
      <c r="E1161" s="256"/>
      <c r="F1161" s="256"/>
      <c r="G1161" s="256"/>
      <c r="H1161" s="256"/>
      <c r="I1161" s="256"/>
      <c r="J1161" s="256"/>
      <c r="K1161" s="256"/>
      <c r="L1161" s="29"/>
      <c r="M1161" s="29"/>
      <c r="N1161" s="29"/>
      <c r="O1161" s="29"/>
    </row>
    <row r="1162" spans="4:15" ht="15.6" customHeight="1" x14ac:dyDescent="0.2">
      <c r="D1162" s="256"/>
      <c r="E1162" s="256"/>
      <c r="F1162" s="256"/>
      <c r="G1162" s="256"/>
      <c r="H1162" s="256"/>
      <c r="I1162" s="256"/>
      <c r="J1162" s="256"/>
      <c r="K1162" s="256"/>
      <c r="L1162" s="29"/>
      <c r="M1162" s="29"/>
      <c r="N1162" s="29"/>
      <c r="O1162" s="29"/>
    </row>
    <row r="1163" spans="4:15" ht="15.6" customHeight="1" x14ac:dyDescent="0.2">
      <c r="D1163" s="256"/>
      <c r="E1163" s="256"/>
      <c r="F1163" s="256"/>
      <c r="G1163" s="256"/>
      <c r="H1163" s="256"/>
      <c r="I1163" s="256"/>
      <c r="J1163" s="256"/>
      <c r="K1163" s="256"/>
      <c r="L1163" s="29"/>
      <c r="M1163" s="29"/>
      <c r="N1163" s="29"/>
      <c r="O1163" s="29"/>
    </row>
    <row r="1164" spans="4:15" ht="15.6" customHeight="1" x14ac:dyDescent="0.2">
      <c r="D1164" s="256"/>
      <c r="E1164" s="256"/>
      <c r="F1164" s="256"/>
      <c r="G1164" s="256"/>
      <c r="H1164" s="256"/>
      <c r="I1164" s="256"/>
      <c r="J1164" s="256"/>
      <c r="K1164" s="256"/>
      <c r="L1164" s="29"/>
      <c r="M1164" s="29"/>
      <c r="N1164" s="29"/>
      <c r="O1164" s="29"/>
    </row>
    <row r="1165" spans="4:15" ht="15.6" customHeight="1" x14ac:dyDescent="0.2">
      <c r="D1165" s="256"/>
      <c r="E1165" s="256"/>
      <c r="F1165" s="256"/>
      <c r="G1165" s="256"/>
      <c r="H1165" s="256"/>
      <c r="I1165" s="256"/>
      <c r="J1165" s="256"/>
      <c r="K1165" s="256"/>
      <c r="L1165" s="29"/>
      <c r="M1165" s="29"/>
      <c r="N1165" s="29"/>
      <c r="O1165" s="29"/>
    </row>
    <row r="1166" spans="4:15" ht="15.6" customHeight="1" x14ac:dyDescent="0.2">
      <c r="D1166" s="256"/>
      <c r="E1166" s="256"/>
      <c r="F1166" s="256"/>
      <c r="G1166" s="256"/>
      <c r="H1166" s="256"/>
      <c r="I1166" s="256"/>
      <c r="J1166" s="256"/>
      <c r="K1166" s="256"/>
      <c r="L1166" s="29"/>
      <c r="M1166" s="29"/>
      <c r="N1166" s="29"/>
      <c r="O1166" s="29"/>
    </row>
    <row r="1167" spans="4:15" ht="15.6" customHeight="1" x14ac:dyDescent="0.2">
      <c r="D1167" s="256"/>
      <c r="E1167" s="256"/>
      <c r="F1167" s="256"/>
      <c r="G1167" s="256"/>
      <c r="H1167" s="256"/>
      <c r="I1167" s="256"/>
      <c r="J1167" s="256"/>
      <c r="K1167" s="256"/>
      <c r="L1167" s="29"/>
      <c r="M1167" s="29"/>
      <c r="N1167" s="29"/>
      <c r="O1167" s="29"/>
    </row>
    <row r="1168" spans="4:15" ht="15.6" customHeight="1" x14ac:dyDescent="0.2">
      <c r="D1168" s="256"/>
      <c r="E1168" s="256"/>
      <c r="F1168" s="256"/>
      <c r="G1168" s="256"/>
      <c r="H1168" s="256"/>
      <c r="I1168" s="256"/>
      <c r="J1168" s="256"/>
      <c r="K1168" s="256"/>
      <c r="L1168" s="29"/>
      <c r="M1168" s="29"/>
      <c r="N1168" s="29"/>
      <c r="O1168" s="29"/>
    </row>
    <row r="1169" spans="4:15" ht="15.6" customHeight="1" x14ac:dyDescent="0.2">
      <c r="D1169" s="256"/>
      <c r="E1169" s="256"/>
      <c r="F1169" s="256"/>
      <c r="G1169" s="256"/>
      <c r="H1169" s="256"/>
      <c r="I1169" s="256"/>
      <c r="J1169" s="256"/>
      <c r="K1169" s="256"/>
      <c r="L1169" s="29"/>
      <c r="M1169" s="29"/>
      <c r="N1169" s="29"/>
      <c r="O1169" s="29"/>
    </row>
    <row r="1170" spans="4:15" ht="15.6" customHeight="1" x14ac:dyDescent="0.2">
      <c r="D1170" s="256"/>
      <c r="E1170" s="256"/>
      <c r="F1170" s="256"/>
      <c r="G1170" s="256"/>
      <c r="H1170" s="256"/>
      <c r="I1170" s="256"/>
      <c r="J1170" s="256"/>
      <c r="K1170" s="256"/>
      <c r="L1170" s="29"/>
      <c r="M1170" s="29"/>
      <c r="N1170" s="29"/>
      <c r="O1170" s="29"/>
    </row>
    <row r="1171" spans="4:15" ht="15.6" customHeight="1" x14ac:dyDescent="0.2">
      <c r="D1171" s="256"/>
      <c r="E1171" s="256"/>
      <c r="F1171" s="256"/>
      <c r="G1171" s="256"/>
      <c r="H1171" s="256"/>
      <c r="I1171" s="256"/>
      <c r="J1171" s="256"/>
      <c r="K1171" s="256"/>
      <c r="L1171" s="29"/>
      <c r="M1171" s="29"/>
      <c r="N1171" s="29"/>
      <c r="O1171" s="29"/>
    </row>
    <row r="1172" spans="4:15" ht="15.6" customHeight="1" x14ac:dyDescent="0.2">
      <c r="D1172" s="256"/>
      <c r="E1172" s="256"/>
      <c r="F1172" s="256"/>
      <c r="G1172" s="256"/>
      <c r="H1172" s="256"/>
      <c r="I1172" s="256"/>
      <c r="J1172" s="256"/>
      <c r="K1172" s="256"/>
      <c r="L1172" s="29"/>
      <c r="M1172" s="29"/>
      <c r="N1172" s="29"/>
      <c r="O1172" s="29"/>
    </row>
    <row r="1173" spans="4:15" ht="15.6" customHeight="1" x14ac:dyDescent="0.2">
      <c r="D1173" s="256"/>
      <c r="E1173" s="256"/>
      <c r="F1173" s="256"/>
      <c r="G1173" s="256"/>
      <c r="H1173" s="256"/>
      <c r="I1173" s="256"/>
      <c r="J1173" s="256"/>
      <c r="K1173" s="256"/>
      <c r="L1173" s="29"/>
      <c r="M1173" s="29"/>
      <c r="N1173" s="29"/>
      <c r="O1173" s="29"/>
    </row>
    <row r="1174" spans="4:15" ht="15.6" customHeight="1" x14ac:dyDescent="0.2">
      <c r="D1174" s="256"/>
      <c r="E1174" s="256"/>
      <c r="F1174" s="256"/>
      <c r="G1174" s="256"/>
      <c r="H1174" s="256"/>
      <c r="I1174" s="256"/>
      <c r="J1174" s="256"/>
      <c r="K1174" s="256"/>
      <c r="L1174" s="29"/>
      <c r="M1174" s="29"/>
      <c r="N1174" s="29"/>
      <c r="O1174" s="29"/>
    </row>
    <row r="1175" spans="4:15" ht="15.6" customHeight="1" x14ac:dyDescent="0.2">
      <c r="D1175" s="256"/>
      <c r="E1175" s="256"/>
      <c r="F1175" s="256"/>
      <c r="G1175" s="256"/>
      <c r="H1175" s="256"/>
      <c r="I1175" s="256"/>
      <c r="J1175" s="256"/>
      <c r="K1175" s="256"/>
      <c r="L1175" s="29"/>
      <c r="M1175" s="29"/>
      <c r="N1175" s="29"/>
      <c r="O1175" s="29"/>
    </row>
    <row r="1176" spans="4:15" ht="15.6" customHeight="1" x14ac:dyDescent="0.2">
      <c r="D1176" s="256"/>
      <c r="E1176" s="256"/>
      <c r="F1176" s="256"/>
      <c r="G1176" s="256"/>
      <c r="H1176" s="256"/>
      <c r="I1176" s="256"/>
      <c r="J1176" s="256"/>
      <c r="K1176" s="256"/>
      <c r="L1176" s="29"/>
      <c r="M1176" s="29"/>
      <c r="N1176" s="29"/>
      <c r="O1176" s="29"/>
    </row>
    <row r="1177" spans="4:15" ht="15.6" customHeight="1" x14ac:dyDescent="0.2">
      <c r="D1177" s="256"/>
      <c r="E1177" s="256"/>
      <c r="F1177" s="256"/>
      <c r="G1177" s="256"/>
      <c r="H1177" s="256"/>
      <c r="I1177" s="256"/>
      <c r="J1177" s="256"/>
      <c r="K1177" s="256"/>
      <c r="L1177" s="29"/>
      <c r="M1177" s="29"/>
      <c r="N1177" s="29"/>
      <c r="O1177" s="29"/>
    </row>
    <row r="1178" spans="4:15" ht="15.6" customHeight="1" x14ac:dyDescent="0.2">
      <c r="D1178" s="256"/>
      <c r="E1178" s="256"/>
      <c r="F1178" s="256"/>
      <c r="G1178" s="256"/>
      <c r="H1178" s="256"/>
      <c r="I1178" s="256"/>
      <c r="J1178" s="256"/>
      <c r="K1178" s="256"/>
      <c r="L1178" s="29"/>
      <c r="M1178" s="29"/>
      <c r="N1178" s="29"/>
      <c r="O1178" s="29"/>
    </row>
    <row r="1179" spans="4:15" ht="15.6" customHeight="1" x14ac:dyDescent="0.2">
      <c r="D1179" s="256"/>
      <c r="E1179" s="256"/>
      <c r="F1179" s="256"/>
      <c r="G1179" s="256"/>
      <c r="H1179" s="256"/>
      <c r="I1179" s="256"/>
      <c r="J1179" s="256"/>
      <c r="K1179" s="256"/>
      <c r="L1179" s="29"/>
      <c r="M1179" s="29"/>
      <c r="N1179" s="29"/>
      <c r="O1179" s="29"/>
    </row>
    <row r="1180" spans="4:15" ht="15.6" customHeight="1" x14ac:dyDescent="0.2">
      <c r="D1180" s="256"/>
      <c r="E1180" s="256"/>
      <c r="F1180" s="256"/>
      <c r="G1180" s="256"/>
      <c r="H1180" s="256"/>
      <c r="I1180" s="256"/>
      <c r="J1180" s="256"/>
      <c r="K1180" s="256"/>
      <c r="L1180" s="29"/>
      <c r="M1180" s="29"/>
      <c r="N1180" s="29"/>
      <c r="O1180" s="29"/>
    </row>
    <row r="1181" spans="4:15" ht="15.6" customHeight="1" x14ac:dyDescent="0.2">
      <c r="D1181" s="256"/>
      <c r="E1181" s="256"/>
      <c r="F1181" s="256"/>
      <c r="G1181" s="256"/>
      <c r="H1181" s="256"/>
      <c r="I1181" s="256"/>
      <c r="J1181" s="256"/>
      <c r="K1181" s="256"/>
      <c r="L1181" s="29"/>
      <c r="M1181" s="29"/>
      <c r="N1181" s="29"/>
      <c r="O1181" s="29"/>
    </row>
    <row r="1182" spans="4:15" ht="15.6" customHeight="1" x14ac:dyDescent="0.2">
      <c r="D1182" s="256"/>
      <c r="E1182" s="256"/>
      <c r="F1182" s="256"/>
      <c r="G1182" s="256"/>
      <c r="H1182" s="256"/>
      <c r="I1182" s="256"/>
      <c r="J1182" s="256"/>
      <c r="K1182" s="256"/>
      <c r="L1182" s="29"/>
      <c r="M1182" s="29"/>
      <c r="N1182" s="29"/>
      <c r="O1182" s="29"/>
    </row>
    <row r="1183" spans="4:15" ht="15.6" customHeight="1" x14ac:dyDescent="0.2">
      <c r="D1183" s="256"/>
      <c r="E1183" s="256"/>
      <c r="F1183" s="256"/>
      <c r="G1183" s="256"/>
      <c r="H1183" s="256"/>
      <c r="I1183" s="256"/>
      <c r="J1183" s="256"/>
      <c r="K1183" s="256"/>
      <c r="L1183" s="29"/>
      <c r="M1183" s="29"/>
      <c r="N1183" s="29"/>
      <c r="O1183" s="29"/>
    </row>
    <row r="1184" spans="4:15" ht="15.6" customHeight="1" x14ac:dyDescent="0.2">
      <c r="D1184" s="256"/>
      <c r="E1184" s="256"/>
      <c r="F1184" s="256"/>
      <c r="G1184" s="256"/>
      <c r="H1184" s="256"/>
      <c r="I1184" s="256"/>
      <c r="J1184" s="256"/>
      <c r="K1184" s="256"/>
      <c r="L1184" s="29"/>
      <c r="M1184" s="29"/>
      <c r="N1184" s="29"/>
      <c r="O1184" s="29"/>
    </row>
    <row r="1185" spans="4:15" ht="15.6" customHeight="1" x14ac:dyDescent="0.2">
      <c r="D1185" s="256"/>
      <c r="E1185" s="256"/>
      <c r="F1185" s="256"/>
      <c r="G1185" s="256"/>
      <c r="H1185" s="256"/>
      <c r="I1185" s="256"/>
      <c r="J1185" s="256"/>
      <c r="K1185" s="256"/>
      <c r="L1185" s="29"/>
      <c r="M1185" s="29"/>
      <c r="N1185" s="29"/>
      <c r="O1185" s="29"/>
    </row>
    <row r="1186" spans="4:15" ht="15.6" customHeight="1" x14ac:dyDescent="0.2">
      <c r="D1186" s="256"/>
      <c r="E1186" s="256"/>
      <c r="F1186" s="256"/>
      <c r="G1186" s="256"/>
      <c r="H1186" s="256"/>
      <c r="I1186" s="256"/>
      <c r="J1186" s="256"/>
      <c r="K1186" s="256"/>
      <c r="L1186" s="29"/>
      <c r="M1186" s="29"/>
      <c r="N1186" s="29"/>
      <c r="O1186" s="29"/>
    </row>
    <row r="1187" spans="4:15" ht="15.6" customHeight="1" x14ac:dyDescent="0.2">
      <c r="D1187" s="256"/>
      <c r="E1187" s="256"/>
      <c r="F1187" s="256"/>
      <c r="G1187" s="256"/>
      <c r="H1187" s="256"/>
      <c r="I1187" s="256"/>
      <c r="J1187" s="256"/>
      <c r="K1187" s="256"/>
      <c r="L1187" s="29"/>
      <c r="M1187" s="29"/>
      <c r="N1187" s="29"/>
      <c r="O1187" s="29"/>
    </row>
    <row r="1188" spans="4:15" ht="15.6" customHeight="1" x14ac:dyDescent="0.2">
      <c r="D1188" s="256"/>
      <c r="E1188" s="256"/>
      <c r="F1188" s="256"/>
      <c r="G1188" s="256"/>
      <c r="H1188" s="256"/>
      <c r="I1188" s="256"/>
      <c r="J1188" s="256"/>
      <c r="K1188" s="256"/>
      <c r="L1188" s="29"/>
      <c r="M1188" s="29"/>
      <c r="N1188" s="29"/>
      <c r="O1188" s="29"/>
    </row>
    <row r="1189" spans="4:15" ht="15.6" customHeight="1" x14ac:dyDescent="0.2">
      <c r="D1189" s="256"/>
      <c r="E1189" s="256"/>
      <c r="F1189" s="256"/>
      <c r="G1189" s="256"/>
      <c r="H1189" s="256"/>
      <c r="I1189" s="256"/>
      <c r="J1189" s="256"/>
      <c r="K1189" s="256"/>
      <c r="L1189" s="29"/>
      <c r="M1189" s="29"/>
      <c r="N1189" s="29"/>
      <c r="O1189" s="29"/>
    </row>
    <row r="1190" spans="4:15" ht="15.6" customHeight="1" x14ac:dyDescent="0.2">
      <c r="D1190" s="256"/>
      <c r="E1190" s="256"/>
      <c r="F1190" s="256"/>
      <c r="G1190" s="256"/>
      <c r="H1190" s="256"/>
      <c r="I1190" s="256"/>
      <c r="J1190" s="256"/>
      <c r="K1190" s="256"/>
      <c r="L1190" s="29"/>
      <c r="M1190" s="29"/>
      <c r="N1190" s="29"/>
      <c r="O1190" s="29"/>
    </row>
    <row r="1191" spans="4:15" ht="15.6" customHeight="1" x14ac:dyDescent="0.2">
      <c r="D1191" s="256"/>
      <c r="E1191" s="256"/>
      <c r="F1191" s="256"/>
      <c r="G1191" s="256"/>
      <c r="H1191" s="256"/>
      <c r="I1191" s="256"/>
      <c r="J1191" s="256"/>
      <c r="K1191" s="256"/>
      <c r="L1191" s="29"/>
      <c r="M1191" s="29"/>
      <c r="N1191" s="29"/>
      <c r="O1191" s="29"/>
    </row>
    <row r="1192" spans="4:15" ht="15.6" customHeight="1" x14ac:dyDescent="0.2">
      <c r="D1192" s="256"/>
      <c r="E1192" s="256"/>
      <c r="F1192" s="256"/>
      <c r="G1192" s="256"/>
      <c r="H1192" s="256"/>
      <c r="I1192" s="256"/>
      <c r="J1192" s="256"/>
      <c r="K1192" s="256"/>
      <c r="L1192" s="29"/>
      <c r="M1192" s="29"/>
      <c r="N1192" s="29"/>
      <c r="O1192" s="29"/>
    </row>
    <row r="1193" spans="4:15" ht="15.6" customHeight="1" x14ac:dyDescent="0.2">
      <c r="D1193" s="256"/>
      <c r="E1193" s="256"/>
      <c r="F1193" s="256"/>
      <c r="G1193" s="256"/>
      <c r="H1193" s="256"/>
      <c r="I1193" s="256"/>
      <c r="J1193" s="256"/>
      <c r="K1193" s="256"/>
      <c r="L1193" s="29"/>
      <c r="M1193" s="29"/>
      <c r="N1193" s="29"/>
      <c r="O1193" s="29"/>
    </row>
    <row r="1194" spans="4:15" ht="15.6" customHeight="1" x14ac:dyDescent="0.2">
      <c r="D1194" s="256"/>
      <c r="E1194" s="256"/>
      <c r="F1194" s="256"/>
      <c r="G1194" s="256"/>
      <c r="H1194" s="256"/>
      <c r="I1194" s="256"/>
      <c r="J1194" s="256"/>
      <c r="K1194" s="256"/>
      <c r="L1194" s="29"/>
      <c r="M1194" s="29"/>
      <c r="N1194" s="29"/>
      <c r="O1194" s="29"/>
    </row>
    <row r="1195" spans="4:15" ht="15.6" customHeight="1" x14ac:dyDescent="0.2">
      <c r="D1195" s="256"/>
      <c r="E1195" s="256"/>
      <c r="F1195" s="256"/>
      <c r="G1195" s="256"/>
      <c r="H1195" s="256"/>
      <c r="I1195" s="256"/>
      <c r="J1195" s="256"/>
      <c r="K1195" s="256"/>
      <c r="L1195" s="29"/>
      <c r="M1195" s="29"/>
      <c r="N1195" s="29"/>
      <c r="O1195" s="29"/>
    </row>
    <row r="1196" spans="4:15" ht="15.6" customHeight="1" x14ac:dyDescent="0.2">
      <c r="D1196" s="256"/>
      <c r="E1196" s="256"/>
      <c r="F1196" s="256"/>
      <c r="G1196" s="256"/>
      <c r="H1196" s="256"/>
      <c r="I1196" s="256"/>
      <c r="J1196" s="256"/>
      <c r="K1196" s="256"/>
      <c r="L1196" s="29"/>
      <c r="M1196" s="29"/>
      <c r="N1196" s="29"/>
      <c r="O1196" s="29"/>
    </row>
    <row r="1197" spans="4:15" ht="15.6" customHeight="1" x14ac:dyDescent="0.2">
      <c r="D1197" s="256"/>
      <c r="E1197" s="256"/>
      <c r="F1197" s="256"/>
      <c r="G1197" s="256"/>
      <c r="H1197" s="256"/>
      <c r="I1197" s="256"/>
      <c r="J1197" s="256"/>
      <c r="K1197" s="256"/>
      <c r="L1197" s="29"/>
      <c r="M1197" s="29"/>
      <c r="N1197" s="29"/>
      <c r="O1197" s="29"/>
    </row>
    <row r="1198" spans="4:15" ht="15.6" customHeight="1" x14ac:dyDescent="0.2">
      <c r="D1198" s="256"/>
      <c r="E1198" s="256"/>
      <c r="F1198" s="256"/>
      <c r="G1198" s="256"/>
      <c r="H1198" s="256"/>
      <c r="I1198" s="256"/>
      <c r="J1198" s="256"/>
      <c r="K1198" s="256"/>
      <c r="L1198" s="29"/>
      <c r="M1198" s="29"/>
      <c r="N1198" s="29"/>
      <c r="O1198" s="29"/>
    </row>
    <row r="1199" spans="4:15" ht="15.6" customHeight="1" x14ac:dyDescent="0.2">
      <c r="D1199" s="256"/>
      <c r="E1199" s="256"/>
      <c r="F1199" s="256"/>
      <c r="G1199" s="256"/>
      <c r="H1199" s="256"/>
      <c r="I1199" s="256"/>
      <c r="J1199" s="256"/>
      <c r="K1199" s="256"/>
      <c r="L1199" s="29"/>
      <c r="M1199" s="29"/>
      <c r="N1199" s="29"/>
      <c r="O1199" s="29"/>
    </row>
    <row r="1200" spans="4:15" ht="15.6" customHeight="1" x14ac:dyDescent="0.2">
      <c r="D1200" s="256"/>
      <c r="E1200" s="256"/>
      <c r="F1200" s="256"/>
      <c r="G1200" s="256"/>
      <c r="H1200" s="256"/>
      <c r="I1200" s="256"/>
      <c r="J1200" s="256"/>
      <c r="K1200" s="256"/>
      <c r="L1200" s="29"/>
      <c r="M1200" s="29"/>
      <c r="N1200" s="29"/>
      <c r="O1200" s="29"/>
    </row>
    <row r="1201" spans="4:15" ht="15.6" customHeight="1" x14ac:dyDescent="0.2">
      <c r="D1201" s="256"/>
      <c r="E1201" s="256"/>
      <c r="F1201" s="256"/>
      <c r="G1201" s="256"/>
      <c r="H1201" s="256"/>
      <c r="I1201" s="256"/>
      <c r="J1201" s="256"/>
      <c r="K1201" s="256"/>
      <c r="L1201" s="29"/>
      <c r="M1201" s="29"/>
      <c r="N1201" s="29"/>
      <c r="O1201" s="29"/>
    </row>
    <row r="1202" spans="4:15" ht="15.6" customHeight="1" x14ac:dyDescent="0.2">
      <c r="D1202" s="256"/>
      <c r="E1202" s="256"/>
      <c r="F1202" s="256"/>
      <c r="G1202" s="256"/>
      <c r="H1202" s="256"/>
      <c r="I1202" s="256"/>
      <c r="J1202" s="256"/>
      <c r="K1202" s="256"/>
      <c r="L1202" s="29"/>
      <c r="M1202" s="29"/>
      <c r="N1202" s="29"/>
      <c r="O1202" s="29"/>
    </row>
    <row r="1203" spans="4:15" ht="15.6" customHeight="1" x14ac:dyDescent="0.2">
      <c r="D1203" s="256"/>
      <c r="E1203" s="256"/>
      <c r="F1203" s="256"/>
      <c r="G1203" s="256"/>
      <c r="H1203" s="256"/>
      <c r="I1203" s="256"/>
      <c r="J1203" s="256"/>
      <c r="K1203" s="256"/>
      <c r="L1203" s="29"/>
      <c r="M1203" s="29"/>
      <c r="N1203" s="29"/>
      <c r="O1203" s="29"/>
    </row>
    <row r="1204" spans="4:15" ht="15.6" customHeight="1" x14ac:dyDescent="0.2">
      <c r="D1204" s="256"/>
      <c r="E1204" s="256"/>
      <c r="F1204" s="256"/>
      <c r="G1204" s="256"/>
      <c r="H1204" s="256"/>
      <c r="I1204" s="256"/>
      <c r="J1204" s="256"/>
      <c r="K1204" s="256"/>
      <c r="L1204" s="29"/>
      <c r="M1204" s="29"/>
      <c r="N1204" s="29"/>
      <c r="O1204" s="29"/>
    </row>
    <row r="1205" spans="4:15" ht="15.6" customHeight="1" x14ac:dyDescent="0.2">
      <c r="D1205" s="256"/>
      <c r="E1205" s="256"/>
      <c r="F1205" s="256"/>
      <c r="G1205" s="256"/>
      <c r="H1205" s="256"/>
      <c r="I1205" s="256"/>
      <c r="J1205" s="256"/>
      <c r="K1205" s="256"/>
      <c r="L1205" s="29"/>
      <c r="M1205" s="29"/>
      <c r="N1205" s="29"/>
      <c r="O1205" s="29"/>
    </row>
    <row r="1206" spans="4:15" ht="15.6" customHeight="1" x14ac:dyDescent="0.2">
      <c r="D1206" s="256"/>
      <c r="E1206" s="256"/>
      <c r="F1206" s="256"/>
      <c r="G1206" s="256"/>
      <c r="H1206" s="256"/>
      <c r="I1206" s="256"/>
      <c r="J1206" s="256"/>
      <c r="K1206" s="256"/>
      <c r="L1206" s="29"/>
      <c r="M1206" s="29"/>
      <c r="N1206" s="29"/>
      <c r="O1206" s="29"/>
    </row>
    <row r="1207" spans="4:15" ht="15.6" customHeight="1" x14ac:dyDescent="0.2">
      <c r="D1207" s="256"/>
      <c r="E1207" s="256"/>
      <c r="F1207" s="256"/>
      <c r="G1207" s="256"/>
      <c r="H1207" s="256"/>
      <c r="I1207" s="256"/>
      <c r="J1207" s="256"/>
      <c r="K1207" s="256"/>
      <c r="L1207" s="29"/>
      <c r="M1207" s="29"/>
      <c r="N1207" s="29"/>
      <c r="O1207" s="29"/>
    </row>
    <row r="1208" spans="4:15" ht="15.6" customHeight="1" x14ac:dyDescent="0.2">
      <c r="D1208" s="256"/>
      <c r="E1208" s="256"/>
      <c r="F1208" s="256"/>
      <c r="G1208" s="256"/>
      <c r="H1208" s="256"/>
      <c r="I1208" s="256"/>
      <c r="J1208" s="256"/>
      <c r="K1208" s="256"/>
      <c r="L1208" s="29"/>
      <c r="M1208" s="29"/>
      <c r="N1208" s="29"/>
      <c r="O1208" s="29"/>
    </row>
    <row r="1209" spans="4:15" ht="15.6" customHeight="1" x14ac:dyDescent="0.2">
      <c r="D1209" s="256"/>
      <c r="E1209" s="256"/>
      <c r="F1209" s="256"/>
      <c r="G1209" s="256"/>
      <c r="H1209" s="256"/>
      <c r="I1209" s="256"/>
      <c r="J1209" s="256"/>
      <c r="K1209" s="256"/>
      <c r="L1209" s="29"/>
      <c r="M1209" s="29"/>
      <c r="N1209" s="29"/>
      <c r="O1209" s="29"/>
    </row>
    <row r="1210" spans="4:15" ht="15.6" customHeight="1" x14ac:dyDescent="0.2">
      <c r="D1210" s="256"/>
      <c r="E1210" s="256"/>
      <c r="F1210" s="256"/>
      <c r="G1210" s="256"/>
      <c r="H1210" s="256"/>
      <c r="I1210" s="256"/>
      <c r="J1210" s="256"/>
      <c r="K1210" s="256"/>
      <c r="L1210" s="29"/>
      <c r="M1210" s="29"/>
      <c r="N1210" s="29"/>
      <c r="O1210" s="29"/>
    </row>
    <row r="1211" spans="4:15" ht="15.6" customHeight="1" x14ac:dyDescent="0.2">
      <c r="D1211" s="256"/>
      <c r="E1211" s="256"/>
      <c r="F1211" s="256"/>
      <c r="G1211" s="256"/>
      <c r="H1211" s="256"/>
      <c r="I1211" s="256"/>
      <c r="J1211" s="256"/>
      <c r="K1211" s="256"/>
      <c r="L1211" s="29"/>
      <c r="M1211" s="29"/>
      <c r="N1211" s="29"/>
      <c r="O1211" s="29"/>
    </row>
    <row r="1212" spans="4:15" ht="15.6" customHeight="1" x14ac:dyDescent="0.2">
      <c r="D1212" s="256"/>
      <c r="E1212" s="256"/>
      <c r="F1212" s="256"/>
      <c r="G1212" s="256"/>
      <c r="H1212" s="256"/>
      <c r="I1212" s="256"/>
      <c r="J1212" s="256"/>
      <c r="K1212" s="256"/>
      <c r="L1212" s="29"/>
      <c r="M1212" s="29"/>
      <c r="N1212" s="29"/>
      <c r="O1212" s="29"/>
    </row>
    <row r="1213" spans="4:15" ht="15.6" customHeight="1" x14ac:dyDescent="0.2">
      <c r="D1213" s="256"/>
      <c r="E1213" s="256"/>
      <c r="F1213" s="256"/>
      <c r="G1213" s="256"/>
      <c r="H1213" s="256"/>
      <c r="I1213" s="256"/>
      <c r="J1213" s="256"/>
      <c r="K1213" s="256"/>
      <c r="L1213" s="29"/>
      <c r="M1213" s="29"/>
      <c r="N1213" s="29"/>
      <c r="O1213" s="29"/>
    </row>
    <row r="1214" spans="4:15" ht="15.6" customHeight="1" x14ac:dyDescent="0.2">
      <c r="D1214" s="256"/>
      <c r="E1214" s="256"/>
      <c r="F1214" s="256"/>
      <c r="G1214" s="256"/>
      <c r="H1214" s="256"/>
      <c r="I1214" s="256"/>
      <c r="J1214" s="256"/>
      <c r="K1214" s="256"/>
      <c r="L1214" s="29"/>
      <c r="M1214" s="29"/>
      <c r="N1214" s="29"/>
      <c r="O1214" s="29"/>
    </row>
    <row r="1215" spans="4:15" ht="15.6" customHeight="1" x14ac:dyDescent="0.2">
      <c r="D1215" s="256"/>
      <c r="E1215" s="256"/>
      <c r="F1215" s="256"/>
      <c r="G1215" s="256"/>
      <c r="H1215" s="256"/>
      <c r="I1215" s="256"/>
      <c r="J1215" s="256"/>
      <c r="K1215" s="256"/>
      <c r="L1215" s="29"/>
      <c r="M1215" s="29"/>
      <c r="N1215" s="29"/>
      <c r="O1215" s="29"/>
    </row>
    <row r="1216" spans="4:15" ht="15.6" customHeight="1" x14ac:dyDescent="0.2">
      <c r="D1216" s="256"/>
      <c r="E1216" s="256"/>
      <c r="F1216" s="256"/>
      <c r="G1216" s="256"/>
      <c r="H1216" s="256"/>
      <c r="I1216" s="256"/>
      <c r="J1216" s="256"/>
      <c r="K1216" s="256"/>
      <c r="L1216" s="29"/>
      <c r="M1216" s="29"/>
      <c r="N1216" s="29"/>
      <c r="O1216" s="29"/>
    </row>
    <row r="1217" spans="4:15" ht="15.6" customHeight="1" x14ac:dyDescent="0.2">
      <c r="D1217" s="256"/>
      <c r="E1217" s="256"/>
      <c r="F1217" s="256"/>
      <c r="G1217" s="256"/>
      <c r="H1217" s="256"/>
      <c r="I1217" s="256"/>
      <c r="J1217" s="256"/>
      <c r="K1217" s="256"/>
      <c r="L1217" s="29"/>
      <c r="M1217" s="29"/>
      <c r="N1217" s="29"/>
      <c r="O1217" s="29"/>
    </row>
    <row r="1218" spans="4:15" ht="15.6" customHeight="1" x14ac:dyDescent="0.2">
      <c r="D1218" s="256"/>
      <c r="E1218" s="256"/>
      <c r="F1218" s="256"/>
      <c r="G1218" s="256"/>
      <c r="H1218" s="256"/>
      <c r="I1218" s="256"/>
      <c r="J1218" s="256"/>
      <c r="K1218" s="256"/>
      <c r="L1218" s="29"/>
      <c r="M1218" s="29"/>
      <c r="N1218" s="29"/>
      <c r="O1218" s="29"/>
    </row>
    <row r="1219" spans="4:15" ht="15.6" customHeight="1" x14ac:dyDescent="0.2">
      <c r="D1219" s="256"/>
      <c r="E1219" s="256"/>
      <c r="F1219" s="256"/>
      <c r="G1219" s="256"/>
      <c r="H1219" s="256"/>
      <c r="I1219" s="256"/>
      <c r="J1219" s="256"/>
      <c r="K1219" s="256"/>
      <c r="L1219" s="29"/>
      <c r="M1219" s="29"/>
      <c r="N1219" s="29"/>
      <c r="O1219" s="29"/>
    </row>
    <row r="1220" spans="4:15" ht="15.6" customHeight="1" x14ac:dyDescent="0.2">
      <c r="D1220" s="256"/>
      <c r="E1220" s="256"/>
      <c r="F1220" s="256"/>
      <c r="G1220" s="256"/>
      <c r="H1220" s="256"/>
      <c r="I1220" s="256"/>
      <c r="J1220" s="256"/>
      <c r="K1220" s="256"/>
      <c r="L1220" s="29"/>
      <c r="M1220" s="29"/>
      <c r="N1220" s="29"/>
      <c r="O1220" s="29"/>
    </row>
    <row r="1221" spans="4:15" ht="15.6" customHeight="1" x14ac:dyDescent="0.2">
      <c r="D1221" s="256"/>
      <c r="E1221" s="256"/>
      <c r="F1221" s="256"/>
      <c r="G1221" s="256"/>
      <c r="H1221" s="256"/>
      <c r="I1221" s="256"/>
      <c r="J1221" s="256"/>
      <c r="K1221" s="256"/>
      <c r="L1221" s="29"/>
      <c r="M1221" s="29"/>
      <c r="N1221" s="29"/>
      <c r="O1221" s="29"/>
    </row>
    <row r="1222" spans="4:15" ht="15.6" customHeight="1" x14ac:dyDescent="0.2">
      <c r="D1222" s="256"/>
      <c r="E1222" s="256"/>
      <c r="F1222" s="256"/>
      <c r="G1222" s="256"/>
      <c r="H1222" s="256"/>
      <c r="I1222" s="256"/>
      <c r="J1222" s="256"/>
      <c r="K1222" s="256"/>
      <c r="L1222" s="29"/>
      <c r="M1222" s="29"/>
      <c r="N1222" s="29"/>
      <c r="O1222" s="29"/>
    </row>
    <row r="1223" spans="4:15" ht="15.6" customHeight="1" x14ac:dyDescent="0.2">
      <c r="D1223" s="256"/>
      <c r="E1223" s="256"/>
      <c r="F1223" s="256"/>
      <c r="G1223" s="256"/>
      <c r="H1223" s="256"/>
      <c r="I1223" s="256"/>
      <c r="J1223" s="256"/>
      <c r="K1223" s="256"/>
      <c r="L1223" s="29"/>
      <c r="M1223" s="29"/>
      <c r="N1223" s="29"/>
      <c r="O1223" s="29"/>
    </row>
    <row r="1224" spans="4:15" ht="15.6" customHeight="1" x14ac:dyDescent="0.2">
      <c r="D1224" s="256"/>
      <c r="E1224" s="256"/>
      <c r="F1224" s="256"/>
      <c r="G1224" s="256"/>
      <c r="H1224" s="256"/>
      <c r="I1224" s="256"/>
      <c r="J1224" s="256"/>
      <c r="K1224" s="256"/>
      <c r="L1224" s="29"/>
      <c r="M1224" s="29"/>
      <c r="N1224" s="29"/>
      <c r="O1224" s="29"/>
    </row>
    <row r="1225" spans="4:15" ht="15.6" customHeight="1" x14ac:dyDescent="0.2">
      <c r="D1225" s="256"/>
      <c r="E1225" s="256"/>
      <c r="F1225" s="256"/>
      <c r="G1225" s="256"/>
      <c r="H1225" s="256"/>
      <c r="I1225" s="256"/>
      <c r="J1225" s="256"/>
      <c r="K1225" s="256"/>
      <c r="L1225" s="29"/>
      <c r="M1225" s="29"/>
      <c r="N1225" s="29"/>
      <c r="O1225" s="29"/>
    </row>
    <row r="1226" spans="4:15" ht="15.6" customHeight="1" x14ac:dyDescent="0.2">
      <c r="D1226" s="256"/>
      <c r="E1226" s="256"/>
      <c r="F1226" s="256"/>
      <c r="G1226" s="256"/>
      <c r="H1226" s="256"/>
      <c r="I1226" s="256"/>
      <c r="J1226" s="256"/>
      <c r="K1226" s="256"/>
      <c r="L1226" s="29"/>
      <c r="M1226" s="29"/>
      <c r="N1226" s="29"/>
      <c r="O1226" s="29"/>
    </row>
    <row r="1227" spans="4:15" ht="15.6" customHeight="1" x14ac:dyDescent="0.2">
      <c r="D1227" s="256"/>
      <c r="E1227" s="256"/>
      <c r="F1227" s="256"/>
      <c r="G1227" s="256"/>
      <c r="H1227" s="256"/>
      <c r="I1227" s="256"/>
      <c r="J1227" s="256"/>
      <c r="K1227" s="256"/>
      <c r="L1227" s="29"/>
      <c r="M1227" s="29"/>
      <c r="N1227" s="29"/>
      <c r="O1227" s="29"/>
    </row>
    <row r="1228" spans="4:15" ht="15.6" customHeight="1" x14ac:dyDescent="0.2">
      <c r="D1228" s="256"/>
      <c r="E1228" s="256"/>
      <c r="F1228" s="256"/>
      <c r="G1228" s="256"/>
      <c r="H1228" s="256"/>
      <c r="I1228" s="256"/>
      <c r="J1228" s="256"/>
      <c r="K1228" s="256"/>
      <c r="L1228" s="29"/>
      <c r="M1228" s="29"/>
      <c r="N1228" s="29"/>
      <c r="O1228" s="29"/>
    </row>
    <row r="1229" spans="4:15" ht="15.6" customHeight="1" x14ac:dyDescent="0.2">
      <c r="D1229" s="256"/>
      <c r="E1229" s="256"/>
      <c r="F1229" s="256"/>
      <c r="G1229" s="256"/>
      <c r="H1229" s="256"/>
      <c r="I1229" s="256"/>
      <c r="J1229" s="256"/>
      <c r="K1229" s="256"/>
      <c r="L1229" s="29"/>
      <c r="M1229" s="29"/>
      <c r="N1229" s="29"/>
      <c r="O1229" s="29"/>
    </row>
    <row r="1230" spans="4:15" ht="15.6" customHeight="1" x14ac:dyDescent="0.2">
      <c r="D1230" s="256"/>
      <c r="E1230" s="256"/>
      <c r="F1230" s="256"/>
      <c r="G1230" s="256"/>
      <c r="H1230" s="256"/>
      <c r="I1230" s="256"/>
      <c r="J1230" s="256"/>
      <c r="K1230" s="256"/>
      <c r="L1230" s="29"/>
      <c r="M1230" s="29"/>
      <c r="N1230" s="29"/>
      <c r="O1230" s="29"/>
    </row>
    <row r="1231" spans="4:15" ht="15.6" customHeight="1" x14ac:dyDescent="0.2">
      <c r="L1231" s="29"/>
      <c r="M1231" s="29"/>
      <c r="N1231" s="29"/>
      <c r="O1231" s="29"/>
    </row>
    <row r="1232" spans="4:15" ht="15.6" customHeight="1" x14ac:dyDescent="0.2">
      <c r="L1232" s="29"/>
      <c r="M1232" s="29"/>
      <c r="N1232" s="29"/>
      <c r="O1232" s="29"/>
    </row>
    <row r="1233" spans="12:15" ht="15.6" customHeight="1" x14ac:dyDescent="0.2">
      <c r="L1233" s="29"/>
      <c r="M1233" s="29"/>
      <c r="N1233" s="29"/>
      <c r="O1233" s="29"/>
    </row>
    <row r="1234" spans="12:15" ht="15.6" customHeight="1" x14ac:dyDescent="0.2">
      <c r="L1234" s="29"/>
      <c r="M1234" s="29"/>
      <c r="N1234" s="29"/>
      <c r="O1234" s="29"/>
    </row>
    <row r="1235" spans="12:15" ht="15.6" customHeight="1" x14ac:dyDescent="0.2">
      <c r="L1235" s="29"/>
      <c r="M1235" s="29"/>
      <c r="N1235" s="29"/>
      <c r="O1235" s="29"/>
    </row>
    <row r="1236" spans="12:15" ht="15.6" customHeight="1" x14ac:dyDescent="0.2">
      <c r="L1236" s="29"/>
      <c r="M1236" s="29"/>
      <c r="N1236" s="29"/>
      <c r="O1236" s="29"/>
    </row>
    <row r="1237" spans="12:15" ht="15.6" customHeight="1" x14ac:dyDescent="0.2">
      <c r="L1237" s="29"/>
      <c r="M1237" s="29"/>
      <c r="N1237" s="29"/>
      <c r="O1237" s="29"/>
    </row>
    <row r="1238" spans="12:15" ht="15.6" customHeight="1" x14ac:dyDescent="0.2">
      <c r="L1238" s="29"/>
      <c r="M1238" s="29"/>
      <c r="N1238" s="29"/>
      <c r="O1238" s="29"/>
    </row>
    <row r="1239" spans="12:15" ht="15.6" customHeight="1" x14ac:dyDescent="0.2">
      <c r="L1239" s="29"/>
      <c r="M1239" s="29"/>
      <c r="N1239" s="29"/>
      <c r="O1239" s="29"/>
    </row>
    <row r="1240" spans="12:15" ht="15.6" customHeight="1" x14ac:dyDescent="0.2">
      <c r="L1240" s="29"/>
      <c r="M1240" s="29"/>
      <c r="N1240" s="29"/>
      <c r="O1240" s="29"/>
    </row>
    <row r="1241" spans="12:15" ht="15.6" customHeight="1" x14ac:dyDescent="0.2">
      <c r="L1241" s="29"/>
      <c r="M1241" s="29"/>
      <c r="N1241" s="29"/>
      <c r="O1241" s="29"/>
    </row>
    <row r="1242" spans="12:15" ht="15.6" customHeight="1" x14ac:dyDescent="0.2">
      <c r="L1242" s="29"/>
      <c r="M1242" s="29"/>
      <c r="N1242" s="29"/>
      <c r="O1242" s="29"/>
    </row>
    <row r="1243" spans="12:15" ht="15.6" customHeight="1" x14ac:dyDescent="0.2">
      <c r="L1243" s="29"/>
      <c r="M1243" s="29"/>
      <c r="N1243" s="29"/>
      <c r="O1243" s="29"/>
    </row>
    <row r="1244" spans="12:15" ht="15.6" customHeight="1" x14ac:dyDescent="0.2">
      <c r="L1244" s="29"/>
      <c r="M1244" s="29"/>
      <c r="N1244" s="29"/>
      <c r="O1244" s="29"/>
    </row>
    <row r="1245" spans="12:15" ht="15.6" customHeight="1" x14ac:dyDescent="0.2">
      <c r="L1245" s="29"/>
      <c r="M1245" s="29"/>
      <c r="N1245" s="29"/>
      <c r="O1245" s="29"/>
    </row>
    <row r="1246" spans="12:15" ht="15.6" customHeight="1" x14ac:dyDescent="0.2">
      <c r="L1246" s="29"/>
      <c r="M1246" s="29"/>
      <c r="N1246" s="29"/>
      <c r="O1246" s="29"/>
    </row>
    <row r="1247" spans="12:15" ht="15.6" customHeight="1" x14ac:dyDescent="0.2">
      <c r="L1247" s="29"/>
      <c r="M1247" s="29"/>
      <c r="N1247" s="29"/>
      <c r="O1247" s="29"/>
    </row>
    <row r="1248" spans="12:15" ht="15.6" customHeight="1" x14ac:dyDescent="0.2">
      <c r="L1248" s="29"/>
      <c r="M1248" s="29"/>
      <c r="N1248" s="29"/>
      <c r="O1248" s="29"/>
    </row>
    <row r="1249" spans="12:15" ht="15.6" customHeight="1" x14ac:dyDescent="0.2">
      <c r="L1249" s="29"/>
      <c r="M1249" s="29"/>
      <c r="N1249" s="29"/>
      <c r="O1249" s="29"/>
    </row>
    <row r="1250" spans="12:15" ht="15.6" customHeight="1" x14ac:dyDescent="0.2">
      <c r="L1250" s="29"/>
      <c r="M1250" s="29"/>
      <c r="N1250" s="29"/>
      <c r="O1250" s="29"/>
    </row>
    <row r="1251" spans="12:15" ht="15.6" customHeight="1" x14ac:dyDescent="0.2">
      <c r="L1251" s="29"/>
      <c r="M1251" s="29"/>
      <c r="N1251" s="29"/>
      <c r="O1251" s="29"/>
    </row>
  </sheetData>
  <sheetProtection algorithmName="SHA-512" hashValue="8hpUMQleacUqZdWxsW+8FPH4BgklebR2DRVXNfBesz2oD7/aaKXlc0DXTkQfEi9Fo2WCeHpdClWQQqdt4h5q3A==" saltValue="v1w6glvuBW7/41PO0xuJ9g==" spinCount="100000" sheet="1" objects="1" scenarios="1" formatRows="0" insertRows="0" sort="0"/>
  <mergeCells count="12">
    <mergeCell ref="A1:C1048576"/>
    <mergeCell ref="L8:O831"/>
    <mergeCell ref="D4:J4"/>
    <mergeCell ref="D5:G6"/>
    <mergeCell ref="L1:O7"/>
    <mergeCell ref="D1:K1"/>
    <mergeCell ref="D2:J2"/>
    <mergeCell ref="D3:J3"/>
    <mergeCell ref="K5:K6"/>
    <mergeCell ref="H5:J6"/>
    <mergeCell ref="D352:K352"/>
    <mergeCell ref="D353:K1230"/>
  </mergeCells>
  <conditionalFormatting sqref="Q1:Q1048576">
    <cfRule type="duplicateValues" dxfId="0" priority="1"/>
  </conditionalFormatting>
  <dataValidations xWindow="1064" yWindow="365" count="1">
    <dataValidation allowBlank="1" showInputMessage="1" showErrorMessage="1" prompt="Please enter your information on the Sales &amp; Purchases Data tab." sqref="K2:K4 G8:H351"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election sqref="A1:XFD1"/>
    </sheetView>
  </sheetViews>
  <sheetFormatPr defaultRowHeight="12.75" x14ac:dyDescent="0.2"/>
  <cols>
    <col min="1" max="1" width="92.83203125" customWidth="1"/>
    <col min="2" max="2" width="82.83203125" style="8" customWidth="1"/>
    <col min="3" max="3" width="255.83203125" customWidth="1"/>
    <col min="23" max="26" width="9.33203125" customWidth="1"/>
  </cols>
  <sheetData>
    <row r="1" spans="1:49" s="163" customFormat="1" ht="19.350000000000001" customHeight="1" x14ac:dyDescent="0.2">
      <c r="A1" s="186" t="s">
        <v>673</v>
      </c>
      <c r="B1" s="162" t="s">
        <v>428</v>
      </c>
      <c r="C1" s="259" t="s">
        <v>303</v>
      </c>
      <c r="D1" s="161"/>
      <c r="E1" s="161"/>
      <c r="F1" s="161"/>
      <c r="G1" s="161"/>
      <c r="H1" s="161"/>
      <c r="I1" s="161"/>
      <c r="J1" s="161"/>
      <c r="K1" s="161"/>
      <c r="L1" s="161"/>
      <c r="M1" s="161"/>
      <c r="N1" s="161"/>
      <c r="O1" s="156"/>
      <c r="P1" s="156"/>
      <c r="Q1" s="156"/>
      <c r="R1" s="156"/>
      <c r="S1" s="156"/>
      <c r="T1" s="156"/>
      <c r="U1" s="156"/>
      <c r="V1" s="156"/>
      <c r="W1" s="156"/>
      <c r="X1" s="156"/>
      <c r="Y1" s="156"/>
      <c r="Z1" s="156"/>
    </row>
    <row r="2" spans="1:49" s="160" customFormat="1" ht="24" customHeight="1" x14ac:dyDescent="0.2">
      <c r="A2" s="157" t="s">
        <v>455</v>
      </c>
      <c r="B2" s="158" t="s">
        <v>429</v>
      </c>
      <c r="C2" s="259"/>
      <c r="D2" s="157"/>
      <c r="E2" s="157"/>
      <c r="F2" s="157"/>
      <c r="G2" s="157"/>
      <c r="H2" s="157"/>
      <c r="I2" s="157"/>
      <c r="J2" s="157"/>
      <c r="K2" s="157"/>
      <c r="L2" s="157"/>
      <c r="M2" s="157"/>
      <c r="N2" s="157"/>
      <c r="O2" s="159"/>
      <c r="P2" s="159"/>
      <c r="Q2" s="159"/>
      <c r="R2" s="159"/>
      <c r="S2" s="159"/>
      <c r="T2" s="159"/>
      <c r="U2" s="159"/>
      <c r="V2" s="159"/>
      <c r="W2" s="159"/>
      <c r="X2" s="159"/>
      <c r="Y2" s="159"/>
      <c r="Z2" s="159"/>
    </row>
    <row r="3" spans="1:49" ht="34.35" customHeight="1" x14ac:dyDescent="0.2">
      <c r="A3" s="261" t="s">
        <v>674</v>
      </c>
      <c r="B3" s="261"/>
      <c r="C3" s="259"/>
      <c r="D3" s="152"/>
      <c r="E3" s="152"/>
      <c r="F3" s="152"/>
      <c r="G3" s="152"/>
      <c r="H3" s="152"/>
      <c r="I3" s="152"/>
      <c r="J3" s="152"/>
      <c r="K3" s="152"/>
      <c r="L3" s="152"/>
      <c r="M3" s="152"/>
      <c r="N3" s="152"/>
      <c r="O3" s="152"/>
      <c r="P3" s="152"/>
      <c r="Q3" s="152"/>
      <c r="R3" s="152"/>
      <c r="S3" s="152"/>
      <c r="T3" s="152"/>
      <c r="U3" s="152"/>
      <c r="V3" s="152"/>
      <c r="W3" s="152"/>
      <c r="X3" s="152"/>
      <c r="Y3" s="152"/>
      <c r="Z3" s="152"/>
      <c r="AA3" s="260" t="s">
        <v>303</v>
      </c>
      <c r="AB3" s="260"/>
      <c r="AC3" s="260"/>
      <c r="AD3" s="260"/>
      <c r="AE3" s="260"/>
      <c r="AF3" s="260"/>
      <c r="AG3" s="260"/>
      <c r="AH3" s="260"/>
      <c r="AI3" s="260"/>
      <c r="AJ3" s="260"/>
      <c r="AK3" s="260"/>
      <c r="AL3" s="260"/>
      <c r="AM3" s="260"/>
      <c r="AN3" s="260"/>
      <c r="AO3" s="260"/>
      <c r="AP3" s="260"/>
      <c r="AQ3" s="260"/>
      <c r="AR3" s="260"/>
      <c r="AS3" s="260"/>
      <c r="AT3" s="260"/>
      <c r="AU3" s="260"/>
      <c r="AV3" s="260"/>
      <c r="AW3" s="260"/>
    </row>
    <row r="4" spans="1:49" s="9" customFormat="1" ht="24" customHeight="1" x14ac:dyDescent="0.2">
      <c r="A4" s="257" t="s">
        <v>507</v>
      </c>
      <c r="B4" s="257"/>
      <c r="C4" s="259"/>
      <c r="D4" s="153"/>
      <c r="E4" s="153"/>
      <c r="F4" s="153"/>
      <c r="G4" s="153"/>
      <c r="H4" s="153"/>
      <c r="I4" s="153"/>
      <c r="J4" s="153"/>
      <c r="K4" s="153"/>
      <c r="L4" s="153"/>
      <c r="M4" s="153"/>
      <c r="N4" s="153"/>
      <c r="O4" s="153"/>
      <c r="P4" s="153"/>
      <c r="Q4" s="153"/>
      <c r="R4" s="153"/>
      <c r="S4" s="153"/>
      <c r="T4" s="153"/>
      <c r="U4" s="153"/>
      <c r="V4" s="153"/>
      <c r="W4" s="153"/>
      <c r="X4" s="153"/>
      <c r="Y4" s="153"/>
      <c r="Z4" s="153"/>
      <c r="AA4" s="260"/>
      <c r="AB4" s="260"/>
      <c r="AC4" s="260"/>
      <c r="AD4" s="260"/>
      <c r="AE4" s="260"/>
      <c r="AF4" s="260"/>
      <c r="AG4" s="260"/>
      <c r="AH4" s="260"/>
      <c r="AI4" s="260"/>
      <c r="AJ4" s="260"/>
      <c r="AK4" s="260"/>
      <c r="AL4" s="260"/>
      <c r="AM4" s="260"/>
      <c r="AN4" s="260"/>
      <c r="AO4" s="260"/>
      <c r="AP4" s="260"/>
      <c r="AQ4" s="260"/>
      <c r="AR4" s="260"/>
      <c r="AS4" s="260"/>
      <c r="AT4" s="260"/>
      <c r="AU4" s="260"/>
      <c r="AV4" s="260"/>
      <c r="AW4" s="260"/>
    </row>
    <row r="5" spans="1:49" s="9" customFormat="1" ht="34.35" customHeight="1" x14ac:dyDescent="0.2">
      <c r="A5" s="262" t="s">
        <v>508</v>
      </c>
      <c r="B5" s="262"/>
      <c r="C5" s="259"/>
      <c r="D5" s="153"/>
      <c r="E5" s="153"/>
      <c r="F5" s="153"/>
      <c r="G5" s="153"/>
      <c r="H5" s="153"/>
      <c r="I5" s="153"/>
      <c r="J5" s="153"/>
      <c r="K5" s="153"/>
      <c r="L5" s="153"/>
      <c r="M5" s="153"/>
      <c r="N5" s="153"/>
      <c r="O5" s="153"/>
      <c r="P5" s="153"/>
      <c r="Q5" s="153"/>
      <c r="R5" s="153"/>
      <c r="S5" s="153"/>
      <c r="T5" s="153"/>
      <c r="U5" s="153"/>
      <c r="V5" s="153"/>
      <c r="W5" s="153"/>
      <c r="X5" s="153"/>
      <c r="Y5" s="153"/>
      <c r="Z5" s="153"/>
      <c r="AA5" s="260"/>
      <c r="AB5" s="260"/>
      <c r="AC5" s="260"/>
      <c r="AD5" s="260"/>
      <c r="AE5" s="260"/>
      <c r="AF5" s="260"/>
      <c r="AG5" s="260"/>
      <c r="AH5" s="260"/>
      <c r="AI5" s="260"/>
      <c r="AJ5" s="260"/>
      <c r="AK5" s="260"/>
      <c r="AL5" s="260"/>
      <c r="AM5" s="260"/>
      <c r="AN5" s="260"/>
      <c r="AO5" s="260"/>
      <c r="AP5" s="260"/>
      <c r="AQ5" s="260"/>
      <c r="AR5" s="260"/>
      <c r="AS5" s="260"/>
      <c r="AT5" s="260"/>
      <c r="AU5" s="260"/>
      <c r="AV5" s="260"/>
      <c r="AW5" s="260"/>
    </row>
    <row r="6" spans="1:49" s="9" customFormat="1" ht="24" customHeight="1" x14ac:dyDescent="0.2">
      <c r="A6" s="257" t="s">
        <v>506</v>
      </c>
      <c r="B6" s="257"/>
      <c r="C6" s="259"/>
      <c r="D6" s="153"/>
      <c r="E6" s="153"/>
      <c r="F6" s="153"/>
      <c r="G6" s="153"/>
      <c r="H6" s="153"/>
      <c r="I6" s="153"/>
      <c r="J6" s="153"/>
      <c r="K6" s="153"/>
      <c r="L6" s="153"/>
      <c r="M6" s="153"/>
      <c r="N6" s="153"/>
      <c r="O6" s="153"/>
      <c r="P6" s="153"/>
      <c r="Q6" s="153"/>
      <c r="R6" s="153"/>
      <c r="S6" s="153"/>
      <c r="T6" s="153"/>
      <c r="U6" s="153"/>
      <c r="V6" s="153"/>
      <c r="W6" s="153"/>
      <c r="X6" s="153"/>
      <c r="Y6" s="153"/>
      <c r="Z6" s="153"/>
      <c r="AA6" s="260"/>
      <c r="AB6" s="260"/>
      <c r="AC6" s="260"/>
      <c r="AD6" s="260"/>
      <c r="AE6" s="260"/>
      <c r="AF6" s="260"/>
      <c r="AG6" s="260"/>
      <c r="AH6" s="260"/>
      <c r="AI6" s="260"/>
      <c r="AJ6" s="260"/>
      <c r="AK6" s="260"/>
      <c r="AL6" s="260"/>
      <c r="AM6" s="260"/>
      <c r="AN6" s="260"/>
      <c r="AO6" s="260"/>
      <c r="AP6" s="260"/>
      <c r="AQ6" s="260"/>
      <c r="AR6" s="260"/>
      <c r="AS6" s="260"/>
      <c r="AT6" s="260"/>
      <c r="AU6" s="260"/>
      <c r="AV6" s="260"/>
      <c r="AW6" s="260"/>
    </row>
    <row r="7" spans="1:49" s="9" customFormat="1" ht="24" customHeight="1" x14ac:dyDescent="0.2">
      <c r="A7" s="257" t="s">
        <v>505</v>
      </c>
      <c r="B7" s="257"/>
      <c r="C7" s="259"/>
      <c r="D7" s="153"/>
      <c r="E7" s="153"/>
      <c r="F7" s="153"/>
      <c r="G7" s="153"/>
      <c r="H7" s="153"/>
      <c r="I7" s="153"/>
      <c r="J7" s="153"/>
      <c r="K7" s="153"/>
      <c r="L7" s="153"/>
      <c r="M7" s="153"/>
      <c r="N7" s="153"/>
      <c r="O7" s="153"/>
      <c r="P7" s="153"/>
      <c r="Q7" s="153"/>
      <c r="R7" s="153"/>
      <c r="S7" s="153"/>
      <c r="T7" s="153"/>
      <c r="U7" s="153"/>
      <c r="V7" s="153"/>
      <c r="W7" s="153"/>
      <c r="X7" s="153"/>
      <c r="Y7" s="153"/>
      <c r="Z7" s="153"/>
      <c r="AA7" s="260"/>
      <c r="AB7" s="260"/>
      <c r="AC7" s="260"/>
      <c r="AD7" s="260"/>
      <c r="AE7" s="260"/>
      <c r="AF7" s="260"/>
      <c r="AG7" s="260"/>
      <c r="AH7" s="260"/>
      <c r="AI7" s="260"/>
      <c r="AJ7" s="260"/>
      <c r="AK7" s="260"/>
      <c r="AL7" s="260"/>
      <c r="AM7" s="260"/>
      <c r="AN7" s="260"/>
      <c r="AO7" s="260"/>
      <c r="AP7" s="260"/>
      <c r="AQ7" s="260"/>
      <c r="AR7" s="260"/>
      <c r="AS7" s="260"/>
      <c r="AT7" s="260"/>
      <c r="AU7" s="260"/>
      <c r="AV7" s="260"/>
      <c r="AW7" s="260"/>
    </row>
    <row r="8" spans="1:49" s="9" customFormat="1" ht="44.1" customHeight="1" x14ac:dyDescent="0.2">
      <c r="A8" s="262" t="s">
        <v>509</v>
      </c>
      <c r="B8" s="262"/>
      <c r="C8" s="259"/>
      <c r="D8" s="154"/>
      <c r="E8" s="154"/>
      <c r="F8" s="154"/>
      <c r="G8" s="154"/>
      <c r="H8" s="154"/>
      <c r="I8" s="154"/>
      <c r="J8" s="154"/>
      <c r="K8" s="154"/>
      <c r="L8" s="154"/>
      <c r="M8" s="154"/>
      <c r="N8" s="154"/>
      <c r="O8" s="154"/>
      <c r="P8" s="154"/>
      <c r="Q8" s="154"/>
      <c r="R8" s="154"/>
      <c r="S8" s="154"/>
      <c r="T8" s="154"/>
      <c r="U8" s="154"/>
      <c r="V8" s="154"/>
      <c r="W8" s="154"/>
      <c r="X8" s="154"/>
      <c r="Y8" s="154"/>
      <c r="Z8" s="154"/>
      <c r="AA8" s="260"/>
      <c r="AB8" s="260"/>
      <c r="AC8" s="260"/>
      <c r="AD8" s="260"/>
      <c r="AE8" s="260"/>
      <c r="AF8" s="260"/>
      <c r="AG8" s="260"/>
      <c r="AH8" s="260"/>
      <c r="AI8" s="260"/>
      <c r="AJ8" s="260"/>
      <c r="AK8" s="260"/>
      <c r="AL8" s="260"/>
      <c r="AM8" s="260"/>
      <c r="AN8" s="260"/>
      <c r="AO8" s="260"/>
      <c r="AP8" s="260"/>
      <c r="AQ8" s="260"/>
      <c r="AR8" s="260"/>
      <c r="AS8" s="260"/>
      <c r="AT8" s="260"/>
      <c r="AU8" s="260"/>
      <c r="AV8" s="260"/>
      <c r="AW8" s="260"/>
    </row>
    <row r="9" spans="1:49" s="9" customFormat="1" ht="34.35" customHeight="1" x14ac:dyDescent="0.2">
      <c r="A9" s="262" t="s">
        <v>510</v>
      </c>
      <c r="B9" s="262"/>
      <c r="C9" s="259"/>
      <c r="D9" s="154"/>
      <c r="E9" s="154"/>
      <c r="F9" s="154"/>
      <c r="G9" s="154"/>
      <c r="H9" s="154"/>
      <c r="I9" s="154"/>
      <c r="J9" s="154"/>
      <c r="K9" s="154"/>
      <c r="L9" s="154"/>
      <c r="M9" s="154"/>
      <c r="N9" s="154"/>
      <c r="O9" s="154"/>
      <c r="P9" s="154"/>
      <c r="Q9" s="154"/>
      <c r="R9" s="154"/>
      <c r="S9" s="154"/>
      <c r="T9" s="154"/>
      <c r="U9" s="154"/>
      <c r="V9" s="154"/>
      <c r="W9" s="154"/>
      <c r="X9" s="154"/>
      <c r="Y9" s="154"/>
      <c r="Z9" s="154"/>
      <c r="AA9" s="260"/>
      <c r="AB9" s="260"/>
      <c r="AC9" s="260"/>
      <c r="AD9" s="260"/>
      <c r="AE9" s="260"/>
      <c r="AF9" s="260"/>
      <c r="AG9" s="260"/>
      <c r="AH9" s="260"/>
      <c r="AI9" s="260"/>
      <c r="AJ9" s="260"/>
      <c r="AK9" s="260"/>
      <c r="AL9" s="260"/>
      <c r="AM9" s="260"/>
      <c r="AN9" s="260"/>
      <c r="AO9" s="260"/>
      <c r="AP9" s="260"/>
      <c r="AQ9" s="260"/>
      <c r="AR9" s="260"/>
      <c r="AS9" s="260"/>
      <c r="AT9" s="260"/>
      <c r="AU9" s="260"/>
      <c r="AV9" s="260"/>
      <c r="AW9" s="260"/>
    </row>
    <row r="10" spans="1:49" s="9" customFormat="1" ht="24" customHeight="1" x14ac:dyDescent="0.2">
      <c r="A10" s="257" t="s">
        <v>504</v>
      </c>
      <c r="B10" s="257"/>
      <c r="C10" s="259"/>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row>
    <row r="11" spans="1:49" s="9" customFormat="1" ht="24" customHeight="1" x14ac:dyDescent="0.2">
      <c r="A11" s="257" t="s">
        <v>503</v>
      </c>
      <c r="B11" s="257"/>
      <c r="C11" s="259"/>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row>
    <row r="12" spans="1:49" s="9" customFormat="1" ht="24" customHeight="1" x14ac:dyDescent="0.2">
      <c r="A12" s="257" t="s">
        <v>502</v>
      </c>
      <c r="B12" s="257"/>
      <c r="C12" s="259"/>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row>
    <row r="13" spans="1:49" s="9" customFormat="1" ht="24" customHeight="1" x14ac:dyDescent="0.2">
      <c r="A13" s="257" t="s">
        <v>501</v>
      </c>
      <c r="B13" s="257"/>
      <c r="C13" s="259"/>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row>
    <row r="14" spans="1:49" s="9" customFormat="1" ht="24" customHeight="1" x14ac:dyDescent="0.2">
      <c r="A14" s="257" t="s">
        <v>500</v>
      </c>
      <c r="B14" s="257"/>
      <c r="C14" s="259"/>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row>
    <row r="15" spans="1:49" s="9" customFormat="1" ht="24" customHeight="1" x14ac:dyDescent="0.2">
      <c r="A15" s="257" t="s">
        <v>499</v>
      </c>
      <c r="B15" s="257"/>
      <c r="C15" s="259"/>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row>
    <row r="16" spans="1:49" s="9" customFormat="1" ht="34.35" customHeight="1" x14ac:dyDescent="0.2">
      <c r="A16" s="265" t="s">
        <v>498</v>
      </c>
      <c r="B16" s="265"/>
      <c r="C16" s="259"/>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row>
    <row r="17" spans="1:49" ht="44.1" customHeight="1" x14ac:dyDescent="0.2">
      <c r="A17" s="263" t="s">
        <v>675</v>
      </c>
      <c r="B17" s="264"/>
      <c r="C17" s="259"/>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64" customFormat="1" ht="409.6" customHeight="1" x14ac:dyDescent="0.2">
      <c r="A18" s="258" t="s">
        <v>492</v>
      </c>
      <c r="B18" s="258"/>
      <c r="C18" s="259"/>
    </row>
    <row r="19" spans="1:49" s="164" customFormat="1" x14ac:dyDescent="0.2"/>
    <row r="20" spans="1:49" s="164" customFormat="1" x14ac:dyDescent="0.2"/>
    <row r="21" spans="1:49" s="164" customFormat="1" x14ac:dyDescent="0.2"/>
    <row r="22" spans="1:49" s="164" customFormat="1" x14ac:dyDescent="0.2"/>
    <row r="23" spans="1:49" s="164" customFormat="1" x14ac:dyDescent="0.2"/>
    <row r="24" spans="1:49" s="164" customFormat="1" x14ac:dyDescent="0.2"/>
    <row r="25" spans="1:49" s="164" customFormat="1" x14ac:dyDescent="0.2"/>
    <row r="26" spans="1:49" s="164" customFormat="1" x14ac:dyDescent="0.2"/>
    <row r="27" spans="1:49" s="164" customFormat="1" x14ac:dyDescent="0.2"/>
    <row r="28" spans="1:49" s="164" customFormat="1" ht="12.75" customHeight="1" x14ac:dyDescent="0.2"/>
    <row r="29" spans="1:49" s="164" customFormat="1" ht="102" customHeight="1" x14ac:dyDescent="0.2"/>
    <row r="30" spans="1:49" s="164" customFormat="1" x14ac:dyDescent="0.2"/>
    <row r="31" spans="1:49" s="164" customFormat="1" x14ac:dyDescent="0.2"/>
    <row r="32" spans="1:49" s="164" customFormat="1" x14ac:dyDescent="0.2"/>
    <row r="33" s="164" customFormat="1" x14ac:dyDescent="0.2"/>
    <row r="34" s="164" customFormat="1" x14ac:dyDescent="0.2"/>
    <row r="35" s="164" customFormat="1" x14ac:dyDescent="0.2"/>
    <row r="36" s="164" customFormat="1" x14ac:dyDescent="0.2"/>
    <row r="37" s="164" customFormat="1" x14ac:dyDescent="0.2"/>
    <row r="38" s="164" customFormat="1" x14ac:dyDescent="0.2"/>
    <row r="39" s="164" customFormat="1" x14ac:dyDescent="0.2"/>
    <row r="40" s="164" customFormat="1" x14ac:dyDescent="0.2"/>
    <row r="41" s="164" customFormat="1" x14ac:dyDescent="0.2"/>
    <row r="42" s="164" customFormat="1" x14ac:dyDescent="0.2"/>
    <row r="43" s="164" customFormat="1" x14ac:dyDescent="0.2"/>
    <row r="44" s="164" customFormat="1" x14ac:dyDescent="0.2"/>
    <row r="45" s="164" customFormat="1" x14ac:dyDescent="0.2"/>
    <row r="46" s="164" customFormat="1" x14ac:dyDescent="0.2"/>
    <row r="47" s="164" customFormat="1" x14ac:dyDescent="0.2"/>
    <row r="48" s="164" customFormat="1" x14ac:dyDescent="0.2"/>
    <row r="49" s="164" customFormat="1" x14ac:dyDescent="0.2"/>
    <row r="50" s="164" customFormat="1" x14ac:dyDescent="0.2"/>
    <row r="51" s="164" customFormat="1" x14ac:dyDescent="0.2"/>
    <row r="52" s="164" customFormat="1" x14ac:dyDescent="0.2"/>
    <row r="53" s="164" customFormat="1" x14ac:dyDescent="0.2"/>
    <row r="54" s="164" customFormat="1" x14ac:dyDescent="0.2"/>
    <row r="55" s="164" customFormat="1" x14ac:dyDescent="0.2"/>
    <row r="56" s="164" customFormat="1" x14ac:dyDescent="0.2"/>
    <row r="57" s="164" customFormat="1" x14ac:dyDescent="0.2"/>
    <row r="58" s="164" customFormat="1" x14ac:dyDescent="0.2"/>
    <row r="59" s="164" customFormat="1" x14ac:dyDescent="0.2"/>
    <row r="60" s="164" customFormat="1" x14ac:dyDescent="0.2"/>
    <row r="61" s="164" customFormat="1" x14ac:dyDescent="0.2"/>
    <row r="62" s="164" customFormat="1" x14ac:dyDescent="0.2"/>
    <row r="63" s="164" customFormat="1" x14ac:dyDescent="0.2"/>
    <row r="64" s="164" customFormat="1" x14ac:dyDescent="0.2"/>
    <row r="65" s="164" customFormat="1" x14ac:dyDescent="0.2"/>
    <row r="66" s="164" customFormat="1" x14ac:dyDescent="0.2"/>
    <row r="67" s="164" customFormat="1" x14ac:dyDescent="0.2"/>
    <row r="68" s="164" customFormat="1" x14ac:dyDescent="0.2"/>
    <row r="69" s="164" customFormat="1" x14ac:dyDescent="0.2"/>
    <row r="70" s="164" customFormat="1" x14ac:dyDescent="0.2"/>
    <row r="71" s="164" customFormat="1" x14ac:dyDescent="0.2"/>
    <row r="72" s="164" customFormat="1" x14ac:dyDescent="0.2"/>
    <row r="73" s="164" customFormat="1" x14ac:dyDescent="0.2"/>
    <row r="74" s="164" customFormat="1" x14ac:dyDescent="0.2"/>
    <row r="75" s="164" customFormat="1" x14ac:dyDescent="0.2"/>
    <row r="76" s="164" customFormat="1" x14ac:dyDescent="0.2"/>
    <row r="77" s="164" customFormat="1" x14ac:dyDescent="0.2"/>
    <row r="78" s="164" customFormat="1" x14ac:dyDescent="0.2"/>
    <row r="79" s="164" customFormat="1" x14ac:dyDescent="0.2"/>
    <row r="80" s="164" customFormat="1" x14ac:dyDescent="0.2"/>
    <row r="81" s="164" customFormat="1" x14ac:dyDescent="0.2"/>
    <row r="82" s="164" customFormat="1" x14ac:dyDescent="0.2"/>
    <row r="83" s="164" customFormat="1" x14ac:dyDescent="0.2"/>
    <row r="84" s="164" customFormat="1" x14ac:dyDescent="0.2"/>
    <row r="85" s="164" customFormat="1" x14ac:dyDescent="0.2"/>
    <row r="86" s="164" customFormat="1" x14ac:dyDescent="0.2"/>
    <row r="87" s="164" customFormat="1" x14ac:dyDescent="0.2"/>
    <row r="88" s="164" customFormat="1" x14ac:dyDescent="0.2"/>
    <row r="89" s="164" customFormat="1" x14ac:dyDescent="0.2"/>
    <row r="90" s="164" customFormat="1" x14ac:dyDescent="0.2"/>
    <row r="91" s="164" customFormat="1" x14ac:dyDescent="0.2"/>
    <row r="92" s="164" customFormat="1" x14ac:dyDescent="0.2"/>
    <row r="93" s="164" customFormat="1" x14ac:dyDescent="0.2"/>
    <row r="94" s="164" customFormat="1" x14ac:dyDescent="0.2"/>
    <row r="95" s="164" customFormat="1" x14ac:dyDescent="0.2"/>
    <row r="96" s="164" customFormat="1" x14ac:dyDescent="0.2"/>
    <row r="97" s="164" customFormat="1" x14ac:dyDescent="0.2"/>
    <row r="98" s="164" customFormat="1" x14ac:dyDescent="0.2"/>
    <row r="99" s="164" customFormat="1" x14ac:dyDescent="0.2"/>
    <row r="100" s="164" customFormat="1" x14ac:dyDescent="0.2"/>
    <row r="101" s="164" customFormat="1" x14ac:dyDescent="0.2"/>
    <row r="102" s="164" customFormat="1" x14ac:dyDescent="0.2"/>
    <row r="103" s="164" customFormat="1" x14ac:dyDescent="0.2"/>
    <row r="104" s="164" customFormat="1" x14ac:dyDescent="0.2"/>
    <row r="105" s="164" customFormat="1" x14ac:dyDescent="0.2"/>
    <row r="106" s="164" customFormat="1" x14ac:dyDescent="0.2"/>
    <row r="107" s="164" customFormat="1" x14ac:dyDescent="0.2"/>
    <row r="108" s="164" customFormat="1" x14ac:dyDescent="0.2"/>
    <row r="109" s="164" customFormat="1" x14ac:dyDescent="0.2"/>
    <row r="110" s="164" customFormat="1" x14ac:dyDescent="0.2"/>
    <row r="111" s="164" customFormat="1" x14ac:dyDescent="0.2"/>
    <row r="112" s="164" customFormat="1" x14ac:dyDescent="0.2"/>
    <row r="113" s="164" customFormat="1" x14ac:dyDescent="0.2"/>
    <row r="114" s="164" customFormat="1" x14ac:dyDescent="0.2"/>
    <row r="115" s="164" customFormat="1" x14ac:dyDescent="0.2"/>
    <row r="116" s="164" customFormat="1" x14ac:dyDescent="0.2"/>
    <row r="117" s="164" customFormat="1" x14ac:dyDescent="0.2"/>
    <row r="118" s="164" customFormat="1" x14ac:dyDescent="0.2"/>
    <row r="119" s="164" customFormat="1" x14ac:dyDescent="0.2"/>
    <row r="120" s="164" customFormat="1" x14ac:dyDescent="0.2"/>
    <row r="121" s="164" customFormat="1" x14ac:dyDescent="0.2"/>
    <row r="122" s="164" customFormat="1" x14ac:dyDescent="0.2"/>
    <row r="123" s="164" customFormat="1" x14ac:dyDescent="0.2"/>
    <row r="124" s="164" customFormat="1" x14ac:dyDescent="0.2"/>
    <row r="125" s="164" customFormat="1" x14ac:dyDescent="0.2"/>
    <row r="126" s="164" customFormat="1" x14ac:dyDescent="0.2"/>
    <row r="127" s="164" customFormat="1" x14ac:dyDescent="0.2"/>
    <row r="128" s="164" customFormat="1" x14ac:dyDescent="0.2"/>
    <row r="129" s="164" customFormat="1" x14ac:dyDescent="0.2"/>
    <row r="130" s="164" customFormat="1" x14ac:dyDescent="0.2"/>
    <row r="131" s="164" customFormat="1" x14ac:dyDescent="0.2"/>
    <row r="132" s="164" customFormat="1" x14ac:dyDescent="0.2"/>
    <row r="133" s="164" customFormat="1" x14ac:dyDescent="0.2"/>
    <row r="134" s="164" customFormat="1" x14ac:dyDescent="0.2"/>
    <row r="135" s="164" customFormat="1" x14ac:dyDescent="0.2"/>
    <row r="136" s="164" customFormat="1" x14ac:dyDescent="0.2"/>
    <row r="137" s="164" customFormat="1" x14ac:dyDescent="0.2"/>
    <row r="138" s="164" customFormat="1" x14ac:dyDescent="0.2"/>
    <row r="139" s="164" customFormat="1" x14ac:dyDescent="0.2"/>
    <row r="140" s="164" customFormat="1" x14ac:dyDescent="0.2"/>
    <row r="141" s="164" customFormat="1" x14ac:dyDescent="0.2"/>
    <row r="142" s="164" customFormat="1" x14ac:dyDescent="0.2"/>
    <row r="143" s="164" customFormat="1" x14ac:dyDescent="0.2"/>
    <row r="144" s="164" customFormat="1" x14ac:dyDescent="0.2"/>
    <row r="145" s="164" customFormat="1" x14ac:dyDescent="0.2"/>
    <row r="146" s="164" customFormat="1" x14ac:dyDescent="0.2"/>
    <row r="147" s="164" customFormat="1" x14ac:dyDescent="0.2"/>
    <row r="148" s="164" customFormat="1" x14ac:dyDescent="0.2"/>
    <row r="149" s="164" customFormat="1" x14ac:dyDescent="0.2"/>
    <row r="150" s="164" customFormat="1" x14ac:dyDescent="0.2"/>
    <row r="151" s="164" customFormat="1" x14ac:dyDescent="0.2"/>
    <row r="152" s="164" customFormat="1" x14ac:dyDescent="0.2"/>
    <row r="153" s="164" customFormat="1" x14ac:dyDescent="0.2"/>
    <row r="154" s="164" customFormat="1" x14ac:dyDescent="0.2"/>
    <row r="155" s="164" customFormat="1" x14ac:dyDescent="0.2"/>
    <row r="156" s="164" customFormat="1" x14ac:dyDescent="0.2"/>
    <row r="157" s="164" customFormat="1" x14ac:dyDescent="0.2"/>
    <row r="158" s="164" customFormat="1" x14ac:dyDescent="0.2"/>
    <row r="159" s="164" customFormat="1" x14ac:dyDescent="0.2"/>
    <row r="160" s="164" customFormat="1" x14ac:dyDescent="0.2"/>
    <row r="161" s="164" customFormat="1" x14ac:dyDescent="0.2"/>
    <row r="162" s="164" customFormat="1" x14ac:dyDescent="0.2"/>
    <row r="163" s="164" customFormat="1" x14ac:dyDescent="0.2"/>
    <row r="164" s="164" customFormat="1" x14ac:dyDescent="0.2"/>
    <row r="165" s="164" customFormat="1" x14ac:dyDescent="0.2"/>
    <row r="166" s="164" customFormat="1" x14ac:dyDescent="0.2"/>
    <row r="167" s="164" customFormat="1" x14ac:dyDescent="0.2"/>
    <row r="168" s="164" customFormat="1" x14ac:dyDescent="0.2"/>
    <row r="169" s="164" customFormat="1" x14ac:dyDescent="0.2"/>
    <row r="170" s="164" customFormat="1" x14ac:dyDescent="0.2"/>
    <row r="171" s="164" customFormat="1" x14ac:dyDescent="0.2"/>
    <row r="172" s="164" customFormat="1" x14ac:dyDescent="0.2"/>
    <row r="173" s="164" customFormat="1" x14ac:dyDescent="0.2"/>
    <row r="174" s="164" customFormat="1" x14ac:dyDescent="0.2"/>
    <row r="175" s="164" customFormat="1" x14ac:dyDescent="0.2"/>
    <row r="176" s="164" customFormat="1" x14ac:dyDescent="0.2"/>
    <row r="177" s="164" customFormat="1" x14ac:dyDescent="0.2"/>
    <row r="178" s="164" customFormat="1" x14ac:dyDescent="0.2"/>
    <row r="179" s="164" customFormat="1" x14ac:dyDescent="0.2"/>
    <row r="180" s="164" customFormat="1" x14ac:dyDescent="0.2"/>
    <row r="181" s="164" customFormat="1" x14ac:dyDescent="0.2"/>
    <row r="182" s="164" customFormat="1" x14ac:dyDescent="0.2"/>
    <row r="183" s="164" customFormat="1" x14ac:dyDescent="0.2"/>
    <row r="184" s="164" customFormat="1" x14ac:dyDescent="0.2"/>
    <row r="185" s="164" customFormat="1" x14ac:dyDescent="0.2"/>
    <row r="186" s="164" customFormat="1" x14ac:dyDescent="0.2"/>
    <row r="187" s="164" customFormat="1" x14ac:dyDescent="0.2"/>
    <row r="188" s="164" customFormat="1" x14ac:dyDescent="0.2"/>
    <row r="189" s="164" customFormat="1" x14ac:dyDescent="0.2"/>
    <row r="190" s="164" customFormat="1" x14ac:dyDescent="0.2"/>
    <row r="191" s="164" customFormat="1" x14ac:dyDescent="0.2"/>
    <row r="192" s="164" customFormat="1" x14ac:dyDescent="0.2"/>
    <row r="193" s="164" customFormat="1" x14ac:dyDescent="0.2"/>
    <row r="194" s="164" customFormat="1" x14ac:dyDescent="0.2"/>
    <row r="195" s="164" customFormat="1" x14ac:dyDescent="0.2"/>
    <row r="196" s="164" customFormat="1" x14ac:dyDescent="0.2"/>
    <row r="197" s="164" customFormat="1" x14ac:dyDescent="0.2"/>
    <row r="198" s="164" customFormat="1" x14ac:dyDescent="0.2"/>
    <row r="199" s="164" customFormat="1" x14ac:dyDescent="0.2"/>
    <row r="200" s="164" customFormat="1" x14ac:dyDescent="0.2"/>
    <row r="201" s="164" customFormat="1" x14ac:dyDescent="0.2"/>
    <row r="202" s="164" customFormat="1" x14ac:dyDescent="0.2"/>
    <row r="203" s="164" customFormat="1" x14ac:dyDescent="0.2"/>
    <row r="204" s="164" customFormat="1" x14ac:dyDescent="0.2"/>
    <row r="205" s="164" customFormat="1" x14ac:dyDescent="0.2"/>
    <row r="206" s="164" customFormat="1" x14ac:dyDescent="0.2"/>
    <row r="207" s="164" customFormat="1" x14ac:dyDescent="0.2"/>
    <row r="208" s="164" customFormat="1" x14ac:dyDescent="0.2"/>
    <row r="209" s="164" customFormat="1" x14ac:dyDescent="0.2"/>
    <row r="210" s="164" customFormat="1" x14ac:dyDescent="0.2"/>
    <row r="211" s="164" customFormat="1" x14ac:dyDescent="0.2"/>
    <row r="212" s="164" customFormat="1" x14ac:dyDescent="0.2"/>
    <row r="213" s="164" customFormat="1" x14ac:dyDescent="0.2"/>
    <row r="214" s="164" customFormat="1" x14ac:dyDescent="0.2"/>
    <row r="215" s="164" customFormat="1" x14ac:dyDescent="0.2"/>
    <row r="216" s="164" customFormat="1" x14ac:dyDescent="0.2"/>
    <row r="217" s="164" customFormat="1" x14ac:dyDescent="0.2"/>
    <row r="218" s="164" customFormat="1" x14ac:dyDescent="0.2"/>
    <row r="219" s="164" customFormat="1" x14ac:dyDescent="0.2"/>
    <row r="220" s="164" customFormat="1" x14ac:dyDescent="0.2"/>
    <row r="221" s="164" customFormat="1" x14ac:dyDescent="0.2"/>
    <row r="222" s="164" customFormat="1" x14ac:dyDescent="0.2"/>
    <row r="223" s="164" customFormat="1" x14ac:dyDescent="0.2"/>
    <row r="224" s="164" customFormat="1" x14ac:dyDescent="0.2"/>
    <row r="225" s="164" customFormat="1" x14ac:dyDescent="0.2"/>
    <row r="226" s="164" customFormat="1" x14ac:dyDescent="0.2"/>
    <row r="227" s="164" customFormat="1" x14ac:dyDescent="0.2"/>
    <row r="228" s="164" customFormat="1" x14ac:dyDescent="0.2"/>
    <row r="229" s="164" customFormat="1" x14ac:dyDescent="0.2"/>
    <row r="230" s="164" customFormat="1" x14ac:dyDescent="0.2"/>
    <row r="231" s="164" customFormat="1" x14ac:dyDescent="0.2"/>
    <row r="232" s="164" customFormat="1" x14ac:dyDescent="0.2"/>
    <row r="233" s="164" customFormat="1" x14ac:dyDescent="0.2"/>
    <row r="234" s="164" customFormat="1" x14ac:dyDescent="0.2"/>
    <row r="235" s="164" customFormat="1" x14ac:dyDescent="0.2"/>
    <row r="236" s="164" customFormat="1" x14ac:dyDescent="0.2"/>
    <row r="237" s="164" customFormat="1" x14ac:dyDescent="0.2"/>
    <row r="238" s="164" customFormat="1" x14ac:dyDescent="0.2"/>
    <row r="239" s="164" customFormat="1" x14ac:dyDescent="0.2"/>
    <row r="240" s="164" customFormat="1" x14ac:dyDescent="0.2"/>
    <row r="241" s="164" customFormat="1" x14ac:dyDescent="0.2"/>
    <row r="242" s="164" customFormat="1" x14ac:dyDescent="0.2"/>
    <row r="243" s="164" customFormat="1" x14ac:dyDescent="0.2"/>
    <row r="244" s="164" customFormat="1" x14ac:dyDescent="0.2"/>
    <row r="245" s="164" customFormat="1" x14ac:dyDescent="0.2"/>
    <row r="246" s="164" customFormat="1" x14ac:dyDescent="0.2"/>
    <row r="247" s="164" customFormat="1" x14ac:dyDescent="0.2"/>
    <row r="248" s="164" customFormat="1" x14ac:dyDescent="0.2"/>
    <row r="249" s="164" customFormat="1" x14ac:dyDescent="0.2"/>
    <row r="250" s="164" customFormat="1" x14ac:dyDescent="0.2"/>
    <row r="251" s="164" customFormat="1" x14ac:dyDescent="0.2"/>
    <row r="252" s="164" customFormat="1" x14ac:dyDescent="0.2"/>
    <row r="253" s="164" customFormat="1" x14ac:dyDescent="0.2"/>
    <row r="254" s="164" customFormat="1" x14ac:dyDescent="0.2"/>
    <row r="255" s="164" customFormat="1" x14ac:dyDescent="0.2"/>
    <row r="256" s="164" customFormat="1" x14ac:dyDescent="0.2"/>
    <row r="257" s="164" customFormat="1" x14ac:dyDescent="0.2"/>
    <row r="258" s="164" customFormat="1" x14ac:dyDescent="0.2"/>
    <row r="259" s="164" customFormat="1" x14ac:dyDescent="0.2"/>
    <row r="260" s="164" customFormat="1" x14ac:dyDescent="0.2"/>
    <row r="261" s="164" customFormat="1" x14ac:dyDescent="0.2"/>
    <row r="262" s="164" customFormat="1" x14ac:dyDescent="0.2"/>
    <row r="263" s="164" customFormat="1" x14ac:dyDescent="0.2"/>
    <row r="264" s="164" customFormat="1" x14ac:dyDescent="0.2"/>
    <row r="265" s="164" customFormat="1" x14ac:dyDescent="0.2"/>
    <row r="266" s="164" customFormat="1" x14ac:dyDescent="0.2"/>
    <row r="267" s="164" customFormat="1" x14ac:dyDescent="0.2"/>
    <row r="268" s="164" customFormat="1" x14ac:dyDescent="0.2"/>
    <row r="269" s="164" customFormat="1" x14ac:dyDescent="0.2"/>
    <row r="270" s="164" customFormat="1" x14ac:dyDescent="0.2"/>
    <row r="271" s="164" customFormat="1" x14ac:dyDescent="0.2"/>
    <row r="272" s="164" customFormat="1" x14ac:dyDescent="0.2"/>
    <row r="273" s="164" customFormat="1" x14ac:dyDescent="0.2"/>
    <row r="274" s="164" customFormat="1" x14ac:dyDescent="0.2"/>
    <row r="275" s="164" customFormat="1" x14ac:dyDescent="0.2"/>
    <row r="276" s="164" customFormat="1" x14ac:dyDescent="0.2"/>
    <row r="277" s="164" customFormat="1" x14ac:dyDescent="0.2"/>
    <row r="278" s="164" customFormat="1" x14ac:dyDescent="0.2"/>
    <row r="279" s="164" customFormat="1" x14ac:dyDescent="0.2"/>
    <row r="280" s="164" customFormat="1" x14ac:dyDescent="0.2"/>
    <row r="281" s="164" customFormat="1" x14ac:dyDescent="0.2"/>
    <row r="282" s="164" customFormat="1" x14ac:dyDescent="0.2"/>
    <row r="283" s="164" customFormat="1" x14ac:dyDescent="0.2"/>
    <row r="284" s="164" customFormat="1" x14ac:dyDescent="0.2"/>
    <row r="285" s="164" customFormat="1" x14ac:dyDescent="0.2"/>
    <row r="286" s="164" customFormat="1" x14ac:dyDescent="0.2"/>
    <row r="287" s="164" customFormat="1" x14ac:dyDescent="0.2"/>
    <row r="288" s="164" customFormat="1" x14ac:dyDescent="0.2"/>
    <row r="289" s="164" customFormat="1" x14ac:dyDescent="0.2"/>
    <row r="290" s="164" customFormat="1" x14ac:dyDescent="0.2"/>
    <row r="291" s="164" customFormat="1" x14ac:dyDescent="0.2"/>
    <row r="292" s="164" customFormat="1" x14ac:dyDescent="0.2"/>
    <row r="293" s="164" customFormat="1" x14ac:dyDescent="0.2"/>
    <row r="294" s="164" customFormat="1" x14ac:dyDescent="0.2"/>
    <row r="295" s="164" customFormat="1" x14ac:dyDescent="0.2"/>
    <row r="296" s="164" customFormat="1" x14ac:dyDescent="0.2"/>
    <row r="297" s="164" customFormat="1" x14ac:dyDescent="0.2"/>
    <row r="298" s="164" customFormat="1" x14ac:dyDescent="0.2"/>
    <row r="299" s="164" customFormat="1" x14ac:dyDescent="0.2"/>
    <row r="300" s="164" customFormat="1" x14ac:dyDescent="0.2"/>
    <row r="301" s="164" customFormat="1" x14ac:dyDescent="0.2"/>
    <row r="302" s="164" customFormat="1" x14ac:dyDescent="0.2"/>
    <row r="303" s="164" customFormat="1" x14ac:dyDescent="0.2"/>
    <row r="304" s="164" customFormat="1" x14ac:dyDescent="0.2"/>
    <row r="305" s="164" customFormat="1" x14ac:dyDescent="0.2"/>
    <row r="306" s="164" customFormat="1" x14ac:dyDescent="0.2"/>
    <row r="307" s="164" customFormat="1" x14ac:dyDescent="0.2"/>
    <row r="308" s="164" customFormat="1" x14ac:dyDescent="0.2"/>
    <row r="309" s="164" customFormat="1" x14ac:dyDescent="0.2"/>
    <row r="310" s="164" customFormat="1" x14ac:dyDescent="0.2"/>
    <row r="311" s="164" customFormat="1" x14ac:dyDescent="0.2"/>
    <row r="312" s="164" customFormat="1" x14ac:dyDescent="0.2"/>
    <row r="313" s="164" customFormat="1" x14ac:dyDescent="0.2"/>
    <row r="314" s="164" customFormat="1" x14ac:dyDescent="0.2"/>
    <row r="315" s="164" customFormat="1" x14ac:dyDescent="0.2"/>
    <row r="316" s="164" customFormat="1" x14ac:dyDescent="0.2"/>
    <row r="317" s="164" customFormat="1" x14ac:dyDescent="0.2"/>
    <row r="318" s="164" customFormat="1" x14ac:dyDescent="0.2"/>
    <row r="319" s="164" customFormat="1" x14ac:dyDescent="0.2"/>
    <row r="320" s="164" customFormat="1" x14ac:dyDescent="0.2"/>
    <row r="321" s="164" customFormat="1" x14ac:dyDescent="0.2"/>
    <row r="322" s="164" customFormat="1" x14ac:dyDescent="0.2"/>
    <row r="323" s="164" customFormat="1" x14ac:dyDescent="0.2"/>
    <row r="324" s="164" customFormat="1" x14ac:dyDescent="0.2"/>
    <row r="325" s="164" customFormat="1" x14ac:dyDescent="0.2"/>
    <row r="326" s="164" customFormat="1" x14ac:dyDescent="0.2"/>
    <row r="327" s="164" customFormat="1" x14ac:dyDescent="0.2"/>
    <row r="328" s="164" customFormat="1" x14ac:dyDescent="0.2"/>
    <row r="329" s="164" customFormat="1" x14ac:dyDescent="0.2"/>
    <row r="330" s="164" customFormat="1" x14ac:dyDescent="0.2"/>
    <row r="331" s="164" customFormat="1" x14ac:dyDescent="0.2"/>
    <row r="332" s="164" customFormat="1" x14ac:dyDescent="0.2"/>
    <row r="333" s="164" customFormat="1" x14ac:dyDescent="0.2"/>
    <row r="334" s="164" customFormat="1" x14ac:dyDescent="0.2"/>
    <row r="335" s="164" customFormat="1" x14ac:dyDescent="0.2"/>
    <row r="336" s="164" customFormat="1" x14ac:dyDescent="0.2"/>
    <row r="337" s="164" customFormat="1" x14ac:dyDescent="0.2"/>
    <row r="338" s="164" customFormat="1" x14ac:dyDescent="0.2"/>
    <row r="339" s="164" customFormat="1" x14ac:dyDescent="0.2"/>
    <row r="340" s="164" customFormat="1" x14ac:dyDescent="0.2"/>
    <row r="341" s="164" customFormat="1" x14ac:dyDescent="0.2"/>
    <row r="342" s="164" customFormat="1" x14ac:dyDescent="0.2"/>
    <row r="343" s="164" customFormat="1" x14ac:dyDescent="0.2"/>
    <row r="344" s="164" customFormat="1" x14ac:dyDescent="0.2"/>
    <row r="345" s="164" customFormat="1" x14ac:dyDescent="0.2"/>
    <row r="346" s="164" customFormat="1" x14ac:dyDescent="0.2"/>
    <row r="347" s="164" customFormat="1" x14ac:dyDescent="0.2"/>
    <row r="348" s="164" customFormat="1" x14ac:dyDescent="0.2"/>
    <row r="349" s="164" customFormat="1" x14ac:dyDescent="0.2"/>
    <row r="350" s="164" customFormat="1" x14ac:dyDescent="0.2"/>
    <row r="351" s="164" customFormat="1" x14ac:dyDescent="0.2"/>
    <row r="352" s="164" customFormat="1" x14ac:dyDescent="0.2"/>
    <row r="353" s="164" customFormat="1" x14ac:dyDescent="0.2"/>
    <row r="354" s="164" customFormat="1" x14ac:dyDescent="0.2"/>
    <row r="355" s="164" customFormat="1" x14ac:dyDescent="0.2"/>
    <row r="356" s="164" customFormat="1" x14ac:dyDescent="0.2"/>
    <row r="357" s="164" customFormat="1" x14ac:dyDescent="0.2"/>
    <row r="358" s="164" customFormat="1" x14ac:dyDescent="0.2"/>
    <row r="359" s="164" customFormat="1" x14ac:dyDescent="0.2"/>
    <row r="360" s="164" customFormat="1" x14ac:dyDescent="0.2"/>
    <row r="361" s="164" customFormat="1" x14ac:dyDescent="0.2"/>
    <row r="362" s="164" customFormat="1" x14ac:dyDescent="0.2"/>
    <row r="363" s="164" customFormat="1" x14ac:dyDescent="0.2"/>
    <row r="364" s="164" customFormat="1" x14ac:dyDescent="0.2"/>
    <row r="365" s="164" customFormat="1" x14ac:dyDescent="0.2"/>
    <row r="366" s="164" customFormat="1" x14ac:dyDescent="0.2"/>
    <row r="367" s="164" customFormat="1" x14ac:dyDescent="0.2"/>
    <row r="368" s="164" customFormat="1" x14ac:dyDescent="0.2"/>
    <row r="369" s="164" customFormat="1" x14ac:dyDescent="0.2"/>
    <row r="370" s="164" customFormat="1" x14ac:dyDescent="0.2"/>
    <row r="371" s="164" customFormat="1" x14ac:dyDescent="0.2"/>
    <row r="372" s="164" customFormat="1" x14ac:dyDescent="0.2"/>
    <row r="373" s="164" customFormat="1" x14ac:dyDescent="0.2"/>
    <row r="374" s="164" customFormat="1" x14ac:dyDescent="0.2"/>
    <row r="375" s="164" customFormat="1" x14ac:dyDescent="0.2"/>
    <row r="376" s="164" customFormat="1" x14ac:dyDescent="0.2"/>
    <row r="377" s="164" customFormat="1" x14ac:dyDescent="0.2"/>
    <row r="378" s="164" customFormat="1" x14ac:dyDescent="0.2"/>
    <row r="379" s="164" customFormat="1" x14ac:dyDescent="0.2"/>
    <row r="380" s="164" customFormat="1" x14ac:dyDescent="0.2"/>
    <row r="381" s="164" customFormat="1" x14ac:dyDescent="0.2"/>
    <row r="382" s="164" customFormat="1" x14ac:dyDescent="0.2"/>
    <row r="383" s="164" customFormat="1" x14ac:dyDescent="0.2"/>
    <row r="384" s="164" customFormat="1" x14ac:dyDescent="0.2"/>
    <row r="385" s="164" customFormat="1" x14ac:dyDescent="0.2"/>
    <row r="386" s="164" customFormat="1" x14ac:dyDescent="0.2"/>
    <row r="387" s="164" customFormat="1" x14ac:dyDescent="0.2"/>
    <row r="388" s="164" customFormat="1" x14ac:dyDescent="0.2"/>
    <row r="389" s="164" customFormat="1" x14ac:dyDescent="0.2"/>
    <row r="390" s="164" customFormat="1" x14ac:dyDescent="0.2"/>
    <row r="391" s="164" customFormat="1" x14ac:dyDescent="0.2"/>
    <row r="392" s="164" customFormat="1" x14ac:dyDescent="0.2"/>
    <row r="393" s="164" customFormat="1" x14ac:dyDescent="0.2"/>
    <row r="394" s="164" customFormat="1" x14ac:dyDescent="0.2"/>
    <row r="395" s="164" customFormat="1" x14ac:dyDescent="0.2"/>
    <row r="396" s="164" customFormat="1" x14ac:dyDescent="0.2"/>
    <row r="397" s="164" customFormat="1" x14ac:dyDescent="0.2"/>
    <row r="398" s="164" customFormat="1" x14ac:dyDescent="0.2"/>
    <row r="399" s="164" customFormat="1" x14ac:dyDescent="0.2"/>
    <row r="400" s="164" customFormat="1" x14ac:dyDescent="0.2"/>
    <row r="401" s="164" customFormat="1" x14ac:dyDescent="0.2"/>
    <row r="402" s="164" customFormat="1" x14ac:dyDescent="0.2"/>
    <row r="403" s="164" customFormat="1" x14ac:dyDescent="0.2"/>
    <row r="404" s="164" customFormat="1" x14ac:dyDescent="0.2"/>
    <row r="405" s="164" customFormat="1" x14ac:dyDescent="0.2"/>
    <row r="406" s="164" customFormat="1" x14ac:dyDescent="0.2"/>
    <row r="407" s="164" customFormat="1" x14ac:dyDescent="0.2"/>
    <row r="408" s="164" customFormat="1" x14ac:dyDescent="0.2"/>
    <row r="409" s="164" customFormat="1" x14ac:dyDescent="0.2"/>
    <row r="410" s="164" customFormat="1" x14ac:dyDescent="0.2"/>
    <row r="411" s="164" customFormat="1" x14ac:dyDescent="0.2"/>
    <row r="412" s="164" customFormat="1" x14ac:dyDescent="0.2"/>
    <row r="413" s="164" customFormat="1" x14ac:dyDescent="0.2"/>
    <row r="414" s="164" customFormat="1" x14ac:dyDescent="0.2"/>
    <row r="415" s="164" customFormat="1" x14ac:dyDescent="0.2"/>
    <row r="416" s="164" customFormat="1" x14ac:dyDescent="0.2"/>
    <row r="417" s="164" customFormat="1" x14ac:dyDescent="0.2"/>
    <row r="418" s="164" customFormat="1" x14ac:dyDescent="0.2"/>
    <row r="419" s="164" customFormat="1" x14ac:dyDescent="0.2"/>
    <row r="420" s="164" customFormat="1" x14ac:dyDescent="0.2"/>
    <row r="421" s="164" customFormat="1" x14ac:dyDescent="0.2"/>
    <row r="422" s="164" customFormat="1" x14ac:dyDescent="0.2"/>
    <row r="423" s="164" customFormat="1" x14ac:dyDescent="0.2"/>
    <row r="424" s="164" customFormat="1" x14ac:dyDescent="0.2"/>
    <row r="425" s="164" customFormat="1" x14ac:dyDescent="0.2"/>
    <row r="426" s="164" customFormat="1" x14ac:dyDescent="0.2"/>
    <row r="427" s="164" customFormat="1" x14ac:dyDescent="0.2"/>
    <row r="428" s="164" customFormat="1" x14ac:dyDescent="0.2"/>
    <row r="429" s="164" customFormat="1" x14ac:dyDescent="0.2"/>
    <row r="430" s="164" customFormat="1" x14ac:dyDescent="0.2"/>
    <row r="431" s="164" customFormat="1" x14ac:dyDescent="0.2"/>
    <row r="432" s="164" customFormat="1" x14ac:dyDescent="0.2"/>
    <row r="433" s="164" customFormat="1" x14ac:dyDescent="0.2"/>
    <row r="434" s="164" customFormat="1" x14ac:dyDescent="0.2"/>
    <row r="435" s="164" customFormat="1" x14ac:dyDescent="0.2"/>
    <row r="436" s="164" customFormat="1" x14ac:dyDescent="0.2"/>
    <row r="437" s="164" customFormat="1" x14ac:dyDescent="0.2"/>
    <row r="438" s="164" customFormat="1" x14ac:dyDescent="0.2"/>
    <row r="439" s="164" customFormat="1" x14ac:dyDescent="0.2"/>
    <row r="440" s="164" customFormat="1" x14ac:dyDescent="0.2"/>
    <row r="441" s="164" customFormat="1" x14ac:dyDescent="0.2"/>
    <row r="442" s="164" customFormat="1" x14ac:dyDescent="0.2"/>
    <row r="443" s="164" customFormat="1" x14ac:dyDescent="0.2"/>
    <row r="444" s="164" customFormat="1" x14ac:dyDescent="0.2"/>
    <row r="445" s="164" customFormat="1" x14ac:dyDescent="0.2"/>
    <row r="446" s="164" customFormat="1" x14ac:dyDescent="0.2"/>
    <row r="447" s="164" customFormat="1" x14ac:dyDescent="0.2"/>
    <row r="448" s="164" customFormat="1" x14ac:dyDescent="0.2"/>
    <row r="449" s="164" customFormat="1" x14ac:dyDescent="0.2"/>
    <row r="450" s="164" customFormat="1" x14ac:dyDescent="0.2"/>
    <row r="451" s="164" customFormat="1" x14ac:dyDescent="0.2"/>
    <row r="452" s="164" customFormat="1" x14ac:dyDescent="0.2"/>
    <row r="453" s="164" customFormat="1" x14ac:dyDescent="0.2"/>
    <row r="454" s="164" customFormat="1" x14ac:dyDescent="0.2"/>
    <row r="455" s="164" customFormat="1" x14ac:dyDescent="0.2"/>
    <row r="456" s="164" customFormat="1" x14ac:dyDescent="0.2"/>
    <row r="457" s="164" customFormat="1" x14ac:dyDescent="0.2"/>
    <row r="458" s="164" customFormat="1" x14ac:dyDescent="0.2"/>
    <row r="459" s="164" customFormat="1" x14ac:dyDescent="0.2"/>
    <row r="460" s="164" customFormat="1" x14ac:dyDescent="0.2"/>
    <row r="461" s="164" customFormat="1" x14ac:dyDescent="0.2"/>
    <row r="462" s="164" customFormat="1" x14ac:dyDescent="0.2"/>
    <row r="463" s="164" customFormat="1" x14ac:dyDescent="0.2"/>
    <row r="464" s="164" customFormat="1" x14ac:dyDescent="0.2"/>
    <row r="465" s="164" customFormat="1" x14ac:dyDescent="0.2"/>
    <row r="466" s="164" customFormat="1" x14ac:dyDescent="0.2"/>
    <row r="467" s="164" customFormat="1" x14ac:dyDescent="0.2"/>
    <row r="468" s="164" customFormat="1" x14ac:dyDescent="0.2"/>
    <row r="469" s="164" customFormat="1" x14ac:dyDescent="0.2"/>
    <row r="470" s="164" customFormat="1" x14ac:dyDescent="0.2"/>
    <row r="471" s="164" customFormat="1" x14ac:dyDescent="0.2"/>
    <row r="472" s="164" customFormat="1" x14ac:dyDescent="0.2"/>
    <row r="473" s="164" customFormat="1" x14ac:dyDescent="0.2"/>
    <row r="474" s="164" customFormat="1" x14ac:dyDescent="0.2"/>
    <row r="475" s="164" customFormat="1" x14ac:dyDescent="0.2"/>
    <row r="476" s="164" customFormat="1" x14ac:dyDescent="0.2"/>
    <row r="477" s="164" customFormat="1" x14ac:dyDescent="0.2"/>
    <row r="478" s="164" customFormat="1" x14ac:dyDescent="0.2"/>
    <row r="479" s="164" customFormat="1" x14ac:dyDescent="0.2"/>
    <row r="480" s="164" customFormat="1" x14ac:dyDescent="0.2"/>
    <row r="481" s="164" customFormat="1" x14ac:dyDescent="0.2"/>
    <row r="482" s="164" customFormat="1" x14ac:dyDescent="0.2"/>
    <row r="483" s="164" customFormat="1" x14ac:dyDescent="0.2"/>
    <row r="484" s="164" customFormat="1" x14ac:dyDescent="0.2"/>
    <row r="485" s="164" customFormat="1" x14ac:dyDescent="0.2"/>
    <row r="486" s="164" customFormat="1" x14ac:dyDescent="0.2"/>
  </sheetData>
  <sheetProtection algorithmName="SHA-512" hashValue="122y7aDAuK4B+lYLQTAeu6RbLtstl1f+EsY3x/2wyKLesy9jb8p/7Nc5OZE5hiNYNn/d8kkO1bDr1j+L4/AUAQ==" saltValue="2nuJzwjJA7mnuALbg4xPiA==" spinCount="100000" sheet="1" objects="1" scenarios="1"/>
  <mergeCells count="18">
    <mergeCell ref="A13:B13"/>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6C614-51B9-4608-B248-EBF90EB347E7}">
  <ds:schemaRefs>
    <ds:schemaRef ds:uri="http://schemas.microsoft.com/office/2006/documentManagement/types"/>
    <ds:schemaRef ds:uri="http://schemas.openxmlformats.org/package/2006/metadata/core-properties"/>
    <ds:schemaRef ds:uri="2864a2ff-134c-4f93-a8aa-4e2516b510b1"/>
    <ds:schemaRef ds:uri="http://purl.org/dc/elements/1.1/"/>
    <ds:schemaRef ds:uri="http://schemas.microsoft.com/office/infopath/2007/PartnerControls"/>
    <ds:schemaRef ds:uri="http://schemas.microsoft.com/office/2006/metadata/properties"/>
    <ds:schemaRef ds:uri="809ba8a9-2530-467d-aee4-4dc04f7524fb"/>
    <ds:schemaRef ds:uri="http://purl.org/dc/term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5B368-A57B-4256-8E9D-A45B1E89B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Tax rates, California, county, sales, purchases, district tax area, adjustments, upload, online services, transactions, taxable amount</cp:keywords>
  <cp:lastModifiedBy/>
  <dcterms:created xsi:type="dcterms:W3CDTF">2019-05-23T21:22:50Z</dcterms:created>
  <dcterms:modified xsi:type="dcterms:W3CDTF">2025-04-10T17:56:21Z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